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8E824E2-41B5-4567-9704-9FA0B85238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商品リストA" sheetId="1" r:id="rId1"/>
    <sheet name="商品リストB" sheetId="2" r:id="rId2"/>
    <sheet name="商品リストC" sheetId="3" r:id="rId3"/>
  </sheets>
  <definedNames>
    <definedName name="_xlnm._FilterDatabase" localSheetId="0" hidden="1">商品リストA!$A$10:$L$54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L27" i="1"/>
  <c r="F41" i="1"/>
  <c r="L25" i="1"/>
  <c r="L13" i="1"/>
  <c r="L26" i="1"/>
  <c r="L14" i="1"/>
  <c r="F40" i="1"/>
  <c r="F48" i="2"/>
  <c r="L35" i="1"/>
  <c r="L36" i="1"/>
  <c r="L45" i="1"/>
  <c r="L24" i="1"/>
  <c r="F48" i="1"/>
  <c r="L52" i="1" l="1"/>
  <c r="L11" i="1"/>
  <c r="L21" i="1"/>
  <c r="L20" i="1"/>
  <c r="F26" i="1"/>
  <c r="L3" i="1"/>
  <c r="L5" i="2" s="1"/>
  <c r="L3" i="3"/>
  <c r="L6" i="1" s="1"/>
  <c r="L3" i="2"/>
  <c r="L6" i="3" s="1"/>
  <c r="L55" i="1"/>
  <c r="L56" i="1"/>
  <c r="L58" i="2"/>
  <c r="L57" i="2"/>
  <c r="L42" i="2"/>
  <c r="L11" i="2"/>
  <c r="L47" i="2"/>
  <c r="L46" i="2"/>
  <c r="L45" i="2"/>
  <c r="L44" i="2"/>
  <c r="L23" i="1"/>
  <c r="F32" i="1"/>
  <c r="F25" i="1"/>
  <c r="L68" i="3"/>
  <c r="L67" i="3"/>
  <c r="L66" i="3"/>
  <c r="L65" i="3"/>
  <c r="F66" i="3"/>
  <c r="F65" i="3"/>
  <c r="F63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F61" i="3"/>
  <c r="F60" i="3"/>
  <c r="F59" i="3"/>
  <c r="F58" i="3"/>
  <c r="F57" i="3"/>
  <c r="F56" i="3"/>
  <c r="L62" i="2"/>
  <c r="L61" i="2"/>
  <c r="L59" i="2"/>
  <c r="L60" i="2"/>
  <c r="L56" i="2"/>
  <c r="L55" i="2"/>
  <c r="L54" i="2"/>
  <c r="L53" i="2"/>
  <c r="L52" i="2"/>
  <c r="L64" i="2"/>
  <c r="L63" i="2"/>
  <c r="L51" i="2"/>
  <c r="L50" i="2"/>
  <c r="L49" i="2"/>
  <c r="L48" i="2"/>
  <c r="L43" i="2"/>
  <c r="L41" i="2"/>
  <c r="L40" i="2"/>
  <c r="L39" i="2"/>
  <c r="L38" i="2"/>
  <c r="L37" i="2"/>
  <c r="L36" i="2"/>
  <c r="L35" i="2"/>
  <c r="L31" i="2"/>
  <c r="L33" i="2"/>
  <c r="L30" i="2"/>
  <c r="L29" i="2"/>
  <c r="L27" i="2"/>
  <c r="L26" i="2"/>
  <c r="L25" i="2"/>
  <c r="L24" i="2"/>
  <c r="L23" i="2"/>
  <c r="F54" i="2"/>
  <c r="F53" i="2"/>
  <c r="F52" i="2"/>
  <c r="F50" i="2"/>
  <c r="F49" i="2"/>
  <c r="F46" i="2"/>
  <c r="F45" i="2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F65" i="2"/>
  <c r="F64" i="2"/>
  <c r="F63" i="2"/>
  <c r="F62" i="2"/>
  <c r="F61" i="2"/>
  <c r="F60" i="2"/>
  <c r="F59" i="2"/>
  <c r="F58" i="2"/>
  <c r="F57" i="2"/>
  <c r="F56" i="2"/>
  <c r="L21" i="2"/>
  <c r="L20" i="2"/>
  <c r="L19" i="2"/>
  <c r="L18" i="2"/>
  <c r="L16" i="2"/>
  <c r="L15" i="2"/>
  <c r="L14" i="2"/>
  <c r="L13" i="2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K2" i="3"/>
  <c r="K2" i="2"/>
  <c r="L4" i="1"/>
  <c r="F43" i="2"/>
  <c r="F42" i="2"/>
  <c r="F41" i="2"/>
  <c r="F40" i="2"/>
  <c r="F39" i="2"/>
  <c r="F38" i="2"/>
  <c r="F37" i="2"/>
  <c r="F36" i="2"/>
  <c r="F35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L6" i="2" l="1"/>
  <c r="L7" i="2" s="1"/>
  <c r="L5" i="3"/>
  <c r="L7" i="3" s="1"/>
  <c r="L5" i="1"/>
  <c r="L7" i="1" s="1"/>
  <c r="F50" i="1" l="1"/>
  <c r="F53" i="1"/>
  <c r="F51" i="1"/>
  <c r="F49" i="1"/>
  <c r="F55" i="1"/>
  <c r="F52" i="1"/>
  <c r="F34" i="1"/>
  <c r="F24" i="1"/>
  <c r="F16" i="1"/>
  <c r="F43" i="1"/>
  <c r="F42" i="1"/>
  <c r="L53" i="1"/>
  <c r="F45" i="1"/>
  <c r="F44" i="1"/>
  <c r="L49" i="1"/>
  <c r="L48" i="1"/>
  <c r="F39" i="1"/>
  <c r="L47" i="1"/>
  <c r="F38" i="1"/>
  <c r="L46" i="1"/>
  <c r="F46" i="1"/>
  <c r="F37" i="1"/>
  <c r="L44" i="1"/>
  <c r="L43" i="1"/>
  <c r="F31" i="1"/>
  <c r="L40" i="1"/>
  <c r="F33" i="1"/>
  <c r="L39" i="1"/>
  <c r="L38" i="1"/>
  <c r="F30" i="1"/>
  <c r="L37" i="1"/>
  <c r="F29" i="1"/>
  <c r="F28" i="1"/>
  <c r="L41" i="1"/>
  <c r="F21" i="1"/>
  <c r="L31" i="1"/>
  <c r="F23" i="1"/>
  <c r="L30" i="1"/>
  <c r="L29" i="1"/>
  <c r="L28" i="1"/>
  <c r="F22" i="1"/>
  <c r="L33" i="1"/>
  <c r="L32" i="1"/>
  <c r="F20" i="1"/>
  <c r="L15" i="1"/>
  <c r="F19" i="1"/>
  <c r="L19" i="1"/>
  <c r="L18" i="1"/>
  <c r="L17" i="1"/>
  <c r="F13" i="1"/>
  <c r="L16" i="1"/>
  <c r="F15" i="1"/>
  <c r="L12" i="1"/>
  <c r="F14" i="1"/>
  <c r="F12" i="1"/>
  <c r="F11" i="1"/>
</calcChain>
</file>

<file path=xl/sharedStrings.xml><?xml version="1.0" encoding="utf-8"?>
<sst xmlns="http://schemas.openxmlformats.org/spreadsheetml/2006/main" count="678" uniqueCount="601">
  <si>
    <t>注文</t>
    <rPh sb="0" eb="2">
      <t>チュウモン</t>
    </rPh>
    <phoneticPr fontId="3"/>
  </si>
  <si>
    <t>新定価</t>
    <rPh sb="0" eb="1">
      <t>シン</t>
    </rPh>
    <rPh sb="1" eb="3">
      <t>テイカ</t>
    </rPh>
    <phoneticPr fontId="3"/>
  </si>
  <si>
    <t>税込価格</t>
    <rPh sb="0" eb="2">
      <t>ゼイコ</t>
    </rPh>
    <rPh sb="2" eb="4">
      <t>カカク</t>
    </rPh>
    <phoneticPr fontId="3"/>
  </si>
  <si>
    <t>タイトル</t>
    <phoneticPr fontId="3"/>
  </si>
  <si>
    <t>409-9</t>
    <phoneticPr fontId="3"/>
  </si>
  <si>
    <t>ACTIVITY BOOK</t>
    <phoneticPr fontId="3"/>
  </si>
  <si>
    <t>425-9</t>
    <phoneticPr fontId="3"/>
  </si>
  <si>
    <t>008-4</t>
    <phoneticPr fontId="3"/>
  </si>
  <si>
    <t>Student CD</t>
    <phoneticPr fontId="3"/>
  </si>
  <si>
    <t>467-9</t>
    <phoneticPr fontId="3"/>
  </si>
  <si>
    <t>98-8</t>
    <phoneticPr fontId="3"/>
  </si>
  <si>
    <t>402-0</t>
    <phoneticPr fontId="3"/>
  </si>
  <si>
    <t>474-7</t>
    <phoneticPr fontId="3"/>
  </si>
  <si>
    <t>415-0</t>
    <phoneticPr fontId="3"/>
  </si>
  <si>
    <t>タイトル</t>
    <phoneticPr fontId="3"/>
  </si>
  <si>
    <t>480-8</t>
    <phoneticPr fontId="3"/>
  </si>
  <si>
    <t>407-5</t>
    <phoneticPr fontId="3"/>
  </si>
  <si>
    <t>481-5</t>
    <phoneticPr fontId="3"/>
  </si>
  <si>
    <t>588-1</t>
    <phoneticPr fontId="3"/>
  </si>
  <si>
    <t>416-7</t>
    <phoneticPr fontId="3"/>
  </si>
  <si>
    <t>417-4</t>
    <phoneticPr fontId="3"/>
  </si>
  <si>
    <t>Student Book</t>
    <phoneticPr fontId="3"/>
  </si>
  <si>
    <t>412-9</t>
    <phoneticPr fontId="3"/>
  </si>
  <si>
    <t>483-9</t>
    <phoneticPr fontId="3"/>
  </si>
  <si>
    <t>418-1</t>
    <phoneticPr fontId="3"/>
  </si>
  <si>
    <t>420-4</t>
    <phoneticPr fontId="3"/>
  </si>
  <si>
    <t>046-6</t>
    <phoneticPr fontId="3"/>
  </si>
  <si>
    <t>487-7</t>
    <phoneticPr fontId="3"/>
  </si>
  <si>
    <t>426-6</t>
    <phoneticPr fontId="3"/>
  </si>
  <si>
    <t>423-5</t>
    <phoneticPr fontId="3"/>
  </si>
  <si>
    <t>043-5</t>
    <phoneticPr fontId="3"/>
  </si>
  <si>
    <t>WELCOME to Learning World BLUE</t>
    <phoneticPr fontId="3"/>
  </si>
  <si>
    <t>465-5</t>
    <phoneticPr fontId="3"/>
  </si>
  <si>
    <t>64-3</t>
    <phoneticPr fontId="3"/>
  </si>
  <si>
    <t>468-6</t>
    <phoneticPr fontId="3"/>
  </si>
  <si>
    <t>470-9</t>
    <phoneticPr fontId="3"/>
  </si>
  <si>
    <t>472-3</t>
    <phoneticPr fontId="3"/>
  </si>
  <si>
    <t>525-6</t>
    <phoneticPr fontId="3"/>
  </si>
  <si>
    <t>475-4</t>
    <phoneticPr fontId="3"/>
  </si>
  <si>
    <t>586-7</t>
    <phoneticPr fontId="3"/>
  </si>
  <si>
    <t>041-1</t>
    <phoneticPr fontId="3"/>
  </si>
  <si>
    <t>585-0</t>
    <phoneticPr fontId="3"/>
  </si>
  <si>
    <t>906-3</t>
    <phoneticPr fontId="3"/>
  </si>
  <si>
    <t>907-0</t>
    <phoneticPr fontId="3"/>
  </si>
  <si>
    <t>908-7</t>
    <phoneticPr fontId="3"/>
  </si>
  <si>
    <t>427-3</t>
    <phoneticPr fontId="3"/>
  </si>
  <si>
    <t>909-4</t>
    <phoneticPr fontId="3"/>
  </si>
  <si>
    <t>428-0</t>
    <phoneticPr fontId="3"/>
  </si>
  <si>
    <t>WORKBOOK</t>
    <phoneticPr fontId="3"/>
  </si>
  <si>
    <t>57-5</t>
    <phoneticPr fontId="3"/>
  </si>
  <si>
    <t>491-4</t>
    <phoneticPr fontId="3"/>
  </si>
  <si>
    <t>490-7</t>
    <phoneticPr fontId="3"/>
  </si>
  <si>
    <t>Handwriting(a+b 2冊入)</t>
    <rPh sb="17" eb="18">
      <t>サツ</t>
    </rPh>
    <rPh sb="18" eb="19">
      <t>イ</t>
    </rPh>
    <phoneticPr fontId="3"/>
  </si>
  <si>
    <t>ISBN</t>
    <phoneticPr fontId="3"/>
  </si>
  <si>
    <t>コード</t>
    <phoneticPr fontId="3"/>
  </si>
  <si>
    <t>コード</t>
    <phoneticPr fontId="3"/>
  </si>
  <si>
    <t>ISBN</t>
    <phoneticPr fontId="3"/>
  </si>
  <si>
    <t>※ISBNコードの表記について　4桁の場合/978-4-89991-□□□-□　3桁の場合/978-4-905737-□□-□</t>
  </si>
  <si>
    <t>注文者名、住所等</t>
    <rPh sb="0" eb="2">
      <t>チュウモン</t>
    </rPh>
    <rPh sb="2" eb="3">
      <t>シャ</t>
    </rPh>
    <rPh sb="3" eb="4">
      <t>メイ</t>
    </rPh>
    <rPh sb="5" eb="7">
      <t>ジュウショ</t>
    </rPh>
    <rPh sb="7" eb="8">
      <t>トウ</t>
    </rPh>
    <phoneticPr fontId="3"/>
  </si>
  <si>
    <t>カラー教具３９</t>
    <phoneticPr fontId="3"/>
  </si>
  <si>
    <t>134-0</t>
    <phoneticPr fontId="3"/>
  </si>
  <si>
    <t>APRICOT Springboard Level 1</t>
    <phoneticPr fontId="3"/>
  </si>
  <si>
    <t>135-7</t>
    <phoneticPr fontId="3"/>
  </si>
  <si>
    <t>APRICOT Springboard Level 2</t>
    <phoneticPr fontId="3"/>
  </si>
  <si>
    <t>136-4</t>
    <phoneticPr fontId="3"/>
  </si>
  <si>
    <t>APRICOT Springboard Level 3</t>
    <phoneticPr fontId="3"/>
  </si>
  <si>
    <t>137-1</t>
    <phoneticPr fontId="3"/>
  </si>
  <si>
    <t>APRICOT Springboard Level 4</t>
    <phoneticPr fontId="3"/>
  </si>
  <si>
    <t>138-8</t>
    <phoneticPr fontId="3"/>
  </si>
  <si>
    <t>APRICOT Springboard Level 5</t>
    <phoneticPr fontId="3"/>
  </si>
  <si>
    <t>139-5</t>
    <phoneticPr fontId="3"/>
  </si>
  <si>
    <t>APRICOT Springboard Level 6</t>
    <phoneticPr fontId="3"/>
  </si>
  <si>
    <t>Vol.7 My Pet</t>
    <phoneticPr fontId="3"/>
  </si>
  <si>
    <t>140-1</t>
    <phoneticPr fontId="3"/>
  </si>
  <si>
    <t>APRICOT Springboard Level 7</t>
    <phoneticPr fontId="3"/>
  </si>
  <si>
    <t>Vol.8 Who Stole the Cookies?</t>
    <phoneticPr fontId="3"/>
  </si>
  <si>
    <t>141-8</t>
    <phoneticPr fontId="3"/>
  </si>
  <si>
    <t>APRICOT Springboard Level 8</t>
    <phoneticPr fontId="3"/>
  </si>
  <si>
    <t>Vol.9 What Can You Do?</t>
    <phoneticPr fontId="3"/>
  </si>
  <si>
    <t>142-5</t>
    <phoneticPr fontId="3"/>
  </si>
  <si>
    <t>APRICOT Springboard Level 9</t>
    <phoneticPr fontId="3"/>
  </si>
  <si>
    <t>143-2</t>
    <phoneticPr fontId="3"/>
  </si>
  <si>
    <t>APRICOT Springboard Level 10</t>
    <phoneticPr fontId="3"/>
  </si>
  <si>
    <t>177-7</t>
    <phoneticPr fontId="3"/>
  </si>
  <si>
    <t>144-9</t>
    <phoneticPr fontId="3"/>
  </si>
  <si>
    <t>APRICOT Springboard Level 11</t>
    <phoneticPr fontId="3"/>
  </si>
  <si>
    <t>178-4</t>
    <phoneticPr fontId="3"/>
  </si>
  <si>
    <t>145-6</t>
    <phoneticPr fontId="3"/>
  </si>
  <si>
    <t>APRICOT Springboard Level 12</t>
    <phoneticPr fontId="3"/>
  </si>
  <si>
    <t>179-1</t>
    <phoneticPr fontId="3"/>
  </si>
  <si>
    <t>146-3</t>
    <phoneticPr fontId="3"/>
  </si>
  <si>
    <t>APRICOT Springboard Level 13</t>
    <phoneticPr fontId="3"/>
  </si>
  <si>
    <t>180-7</t>
    <phoneticPr fontId="3"/>
  </si>
  <si>
    <t>147-0</t>
    <phoneticPr fontId="3"/>
  </si>
  <si>
    <t>APRICOT Springboard Level 14</t>
    <phoneticPr fontId="3"/>
  </si>
  <si>
    <t>181-4</t>
    <phoneticPr fontId="3"/>
  </si>
  <si>
    <t>148-7</t>
    <phoneticPr fontId="3"/>
  </si>
  <si>
    <t>APRICOT Springboard Level 15</t>
    <phoneticPr fontId="3"/>
  </si>
  <si>
    <t>182-1</t>
    <phoneticPr fontId="3"/>
  </si>
  <si>
    <t>149-4</t>
    <phoneticPr fontId="3"/>
  </si>
  <si>
    <t>APRICOT Springboard Level 16</t>
    <phoneticPr fontId="3"/>
  </si>
  <si>
    <t>183-8</t>
    <phoneticPr fontId="3"/>
  </si>
  <si>
    <t>150-0</t>
    <phoneticPr fontId="3"/>
  </si>
  <si>
    <t>184-5</t>
    <phoneticPr fontId="3"/>
  </si>
  <si>
    <t>151-7</t>
    <phoneticPr fontId="3"/>
  </si>
  <si>
    <t>531-7</t>
    <phoneticPr fontId="3"/>
  </si>
  <si>
    <t>185-2</t>
    <phoneticPr fontId="3"/>
  </si>
  <si>
    <t>152-4</t>
    <phoneticPr fontId="3"/>
  </si>
  <si>
    <t>532-4</t>
    <phoneticPr fontId="3"/>
  </si>
  <si>
    <t>186-9</t>
    <phoneticPr fontId="3"/>
  </si>
  <si>
    <t>153-1</t>
    <phoneticPr fontId="3"/>
  </si>
  <si>
    <t>533-1</t>
    <phoneticPr fontId="3"/>
  </si>
  <si>
    <t>154-8</t>
    <phoneticPr fontId="3"/>
  </si>
  <si>
    <t>534-8</t>
    <phoneticPr fontId="3"/>
  </si>
  <si>
    <t>288-0</t>
    <phoneticPr fontId="3"/>
  </si>
  <si>
    <t>155-5</t>
    <phoneticPr fontId="3"/>
  </si>
  <si>
    <t>535-5</t>
    <phoneticPr fontId="3"/>
  </si>
  <si>
    <t>156-2</t>
    <phoneticPr fontId="3"/>
  </si>
  <si>
    <t>536-2</t>
    <phoneticPr fontId="3"/>
  </si>
  <si>
    <t>157-9</t>
    <phoneticPr fontId="3"/>
  </si>
  <si>
    <t>537-9</t>
    <phoneticPr fontId="3"/>
  </si>
  <si>
    <t>Vol.2 A Beautiful Butterfly</t>
    <phoneticPr fontId="3"/>
  </si>
  <si>
    <t>158-6</t>
    <phoneticPr fontId="3"/>
  </si>
  <si>
    <t>538-6</t>
    <phoneticPr fontId="3"/>
  </si>
  <si>
    <t>159-3</t>
    <phoneticPr fontId="3"/>
  </si>
  <si>
    <t>539-3</t>
    <phoneticPr fontId="3"/>
  </si>
  <si>
    <t>160-9</t>
    <phoneticPr fontId="3"/>
  </si>
  <si>
    <t>540-9</t>
    <phoneticPr fontId="3"/>
  </si>
  <si>
    <t>161-6</t>
    <phoneticPr fontId="3"/>
  </si>
  <si>
    <t>541-6</t>
    <phoneticPr fontId="3"/>
  </si>
  <si>
    <t>162-3</t>
    <phoneticPr fontId="3"/>
  </si>
  <si>
    <t>542-3</t>
    <phoneticPr fontId="3"/>
  </si>
  <si>
    <t>163-0</t>
    <phoneticPr fontId="3"/>
  </si>
  <si>
    <t>543-0</t>
    <phoneticPr fontId="3"/>
  </si>
  <si>
    <t>164-7</t>
    <phoneticPr fontId="3"/>
  </si>
  <si>
    <t>544-7</t>
    <phoneticPr fontId="3"/>
  </si>
  <si>
    <t>165-4</t>
    <phoneticPr fontId="3"/>
  </si>
  <si>
    <t>545-4</t>
    <phoneticPr fontId="3"/>
  </si>
  <si>
    <t>166-1</t>
    <phoneticPr fontId="3"/>
  </si>
  <si>
    <t>546-1</t>
    <phoneticPr fontId="3"/>
  </si>
  <si>
    <t>125-8</t>
    <phoneticPr fontId="3"/>
  </si>
  <si>
    <t>167-8</t>
    <phoneticPr fontId="3"/>
  </si>
  <si>
    <t>168-5</t>
    <phoneticPr fontId="3"/>
  </si>
  <si>
    <t>169-2</t>
    <phoneticPr fontId="3"/>
  </si>
  <si>
    <t>170-8</t>
    <phoneticPr fontId="3"/>
  </si>
  <si>
    <t>171-5</t>
    <phoneticPr fontId="3"/>
  </si>
  <si>
    <t>056-5</t>
    <phoneticPr fontId="3"/>
  </si>
  <si>
    <t>白カード（トランプサイズ）</t>
    <phoneticPr fontId="3"/>
  </si>
  <si>
    <t>172-2</t>
    <phoneticPr fontId="3"/>
  </si>
  <si>
    <t>910-0</t>
    <phoneticPr fontId="3"/>
  </si>
  <si>
    <t>911-7</t>
    <phoneticPr fontId="3"/>
  </si>
  <si>
    <t>912-4</t>
    <phoneticPr fontId="3"/>
  </si>
  <si>
    <t>494-5</t>
    <phoneticPr fontId="3"/>
  </si>
  <si>
    <t>Gold Stickers (12mm)</t>
    <phoneticPr fontId="3"/>
  </si>
  <si>
    <t>913-1</t>
    <phoneticPr fontId="3"/>
  </si>
  <si>
    <t>087-9</t>
    <phoneticPr fontId="3"/>
  </si>
  <si>
    <t>MONTHLY FEE Learning World (10枚入)</t>
    <rPh sb="30" eb="31">
      <t>マイ</t>
    </rPh>
    <rPh sb="31" eb="32">
      <t>イ</t>
    </rPh>
    <phoneticPr fontId="3"/>
  </si>
  <si>
    <t>４線ソフトシリーズ</t>
    <rPh sb="1" eb="2">
      <t>セン</t>
    </rPh>
    <phoneticPr fontId="3"/>
  </si>
  <si>
    <t>ATTENDANCE CARD (10枚入)</t>
    <rPh sb="19" eb="20">
      <t>マイ</t>
    </rPh>
    <rPh sb="20" eb="21">
      <t>イ</t>
    </rPh>
    <phoneticPr fontId="3"/>
  </si>
  <si>
    <t>313-9</t>
    <phoneticPr fontId="3"/>
  </si>
  <si>
    <t>REPORT CARD(10枚入)</t>
    <phoneticPr fontId="3"/>
  </si>
  <si>
    <t>301-6</t>
    <phoneticPr fontId="3"/>
  </si>
  <si>
    <t>312-2</t>
    <phoneticPr fontId="3"/>
  </si>
  <si>
    <t>４線に打て～る</t>
    <rPh sb="1" eb="2">
      <t>セン</t>
    </rPh>
    <rPh sb="3" eb="4">
      <t>ウ</t>
    </rPh>
    <phoneticPr fontId="3"/>
  </si>
  <si>
    <t>433-4</t>
    <phoneticPr fontId="3"/>
  </si>
  <si>
    <t>315-3</t>
    <phoneticPr fontId="3"/>
  </si>
  <si>
    <t>067-1</t>
    <phoneticPr fontId="3"/>
  </si>
  <si>
    <t>904-9</t>
    <phoneticPr fontId="3"/>
  </si>
  <si>
    <t>ｱﾙﾌｧﾍﾞｯﾄ練習ﾎﾟｽﾀｰ(2枚ｾﾂﾄ）</t>
    <phoneticPr fontId="3"/>
  </si>
  <si>
    <t>085-5</t>
    <phoneticPr fontId="3"/>
  </si>
  <si>
    <t>488-4</t>
    <phoneticPr fontId="3"/>
  </si>
  <si>
    <t>071-8</t>
    <phoneticPr fontId="3"/>
  </si>
  <si>
    <t>Teacher's Handbook</t>
    <phoneticPr fontId="3"/>
  </si>
  <si>
    <t>489-1</t>
    <phoneticPr fontId="3"/>
  </si>
  <si>
    <t>072-5</t>
    <phoneticPr fontId="3"/>
  </si>
  <si>
    <t>614-7</t>
    <phoneticPr fontId="3"/>
  </si>
  <si>
    <t>900-1</t>
    <phoneticPr fontId="3"/>
  </si>
  <si>
    <t>ABC Phonics Cards</t>
    <phoneticPr fontId="3"/>
  </si>
  <si>
    <t>832-5</t>
    <phoneticPr fontId="3"/>
  </si>
  <si>
    <t>700-7</t>
    <phoneticPr fontId="3"/>
  </si>
  <si>
    <t>701-4</t>
    <phoneticPr fontId="3"/>
  </si>
  <si>
    <t>050-3</t>
    <phoneticPr fontId="3"/>
  </si>
  <si>
    <t>702-1</t>
    <phoneticPr fontId="3"/>
  </si>
  <si>
    <t>047-3</t>
    <phoneticPr fontId="3"/>
  </si>
  <si>
    <t>解説編</t>
    <rPh sb="0" eb="2">
      <t>カイセツ</t>
    </rPh>
    <rPh sb="2" eb="3">
      <t>ヘン</t>
    </rPh>
    <phoneticPr fontId="3"/>
  </si>
  <si>
    <t>703-8</t>
    <phoneticPr fontId="3"/>
  </si>
  <si>
    <t>048-0</t>
    <phoneticPr fontId="3"/>
  </si>
  <si>
    <t>100-5</t>
    <phoneticPr fontId="3"/>
  </si>
  <si>
    <t>704-5</t>
    <phoneticPr fontId="3"/>
  </si>
  <si>
    <t>049-7</t>
    <phoneticPr fontId="3"/>
  </si>
  <si>
    <t>706-9</t>
    <phoneticPr fontId="3"/>
  </si>
  <si>
    <t>We are Japanese やねん</t>
    <phoneticPr fontId="3"/>
  </si>
  <si>
    <t>707-6</t>
    <phoneticPr fontId="3"/>
  </si>
  <si>
    <t>日本文化紹介書</t>
    <rPh sb="0" eb="2">
      <t>ニホン</t>
    </rPh>
    <rPh sb="2" eb="4">
      <t>ブンカ</t>
    </rPh>
    <rPh sb="4" eb="6">
      <t>ショウカイ</t>
    </rPh>
    <rPh sb="6" eb="7">
      <t>ショ</t>
    </rPh>
    <phoneticPr fontId="3"/>
  </si>
  <si>
    <t>197-5</t>
    <phoneticPr fontId="3"/>
  </si>
  <si>
    <t>708-3</t>
    <phoneticPr fontId="3"/>
  </si>
  <si>
    <t>60-5</t>
    <phoneticPr fontId="3"/>
  </si>
  <si>
    <t>しきたり</t>
    <phoneticPr fontId="3"/>
  </si>
  <si>
    <t>198-2</t>
    <phoneticPr fontId="3"/>
  </si>
  <si>
    <t>AJ' s Songs &amp; Chants CD</t>
    <phoneticPr fontId="3"/>
  </si>
  <si>
    <t>709-0</t>
    <phoneticPr fontId="3"/>
  </si>
  <si>
    <t>日本語教材</t>
    <rPh sb="0" eb="3">
      <t>ニホンゴ</t>
    </rPh>
    <rPh sb="3" eb="5">
      <t>キョウザイ</t>
    </rPh>
    <phoneticPr fontId="3"/>
  </si>
  <si>
    <t>710-6</t>
    <phoneticPr fontId="3"/>
  </si>
  <si>
    <t>HIRAGANA FUN</t>
    <phoneticPr fontId="3"/>
  </si>
  <si>
    <t>711-3</t>
    <phoneticPr fontId="3"/>
  </si>
  <si>
    <t>KATAKANA FUN</t>
    <phoneticPr fontId="3"/>
  </si>
  <si>
    <t>902-5</t>
    <phoneticPr fontId="3"/>
  </si>
  <si>
    <t>Music CD</t>
    <phoneticPr fontId="3"/>
  </si>
  <si>
    <t>712-0</t>
    <phoneticPr fontId="3"/>
  </si>
  <si>
    <t>713-7</t>
    <phoneticPr fontId="3"/>
  </si>
  <si>
    <t>DVD Platina Babies</t>
    <phoneticPr fontId="3"/>
  </si>
  <si>
    <t>714-4</t>
    <phoneticPr fontId="3"/>
  </si>
  <si>
    <t>608-6</t>
    <phoneticPr fontId="3"/>
  </si>
  <si>
    <t>715-1</t>
    <phoneticPr fontId="3"/>
  </si>
  <si>
    <t>605-5</t>
    <phoneticPr fontId="3"/>
  </si>
  <si>
    <t>2nd Stage My Favorite Food</t>
    <phoneticPr fontId="3"/>
  </si>
  <si>
    <t>716-8</t>
    <phoneticPr fontId="3"/>
  </si>
  <si>
    <t>606-2</t>
    <phoneticPr fontId="3"/>
  </si>
  <si>
    <t>2nd Stage Fun at the Beach</t>
    <phoneticPr fontId="3"/>
  </si>
  <si>
    <t>717-5</t>
    <phoneticPr fontId="3"/>
  </si>
  <si>
    <t>607-9</t>
    <phoneticPr fontId="3"/>
  </si>
  <si>
    <t>2nd Stage Oliver's Playground</t>
    <phoneticPr fontId="3"/>
  </si>
  <si>
    <t>718-2</t>
    <phoneticPr fontId="3"/>
  </si>
  <si>
    <t>719-9</t>
    <phoneticPr fontId="3"/>
  </si>
  <si>
    <t>多読Springboardシリーズ</t>
    <rPh sb="0" eb="2">
      <t>タドク</t>
    </rPh>
    <phoneticPr fontId="3"/>
  </si>
  <si>
    <t>絵本ワークブック ① Tiny Boppers</t>
    <rPh sb="0" eb="2">
      <t>エホン</t>
    </rPh>
    <phoneticPr fontId="3"/>
  </si>
  <si>
    <t>絵本ワークブック ④ A Teddy Bear</t>
    <rPh sb="0" eb="2">
      <t>エホン</t>
    </rPh>
    <phoneticPr fontId="3"/>
  </si>
  <si>
    <t>絵本ワークブック ⑤ Our Sweet Home</t>
    <rPh sb="0" eb="2">
      <t>エホン</t>
    </rPh>
    <phoneticPr fontId="3"/>
  </si>
  <si>
    <t>絵本ワークブック ⑥ Me Myself</t>
    <rPh sb="0" eb="2">
      <t>エホン</t>
    </rPh>
    <phoneticPr fontId="3"/>
  </si>
  <si>
    <t>絵本ワークブック ⑦ My Pet</t>
    <rPh sb="0" eb="2">
      <t>エホン</t>
    </rPh>
    <phoneticPr fontId="3"/>
  </si>
  <si>
    <t>Springboardシリーズ　準拠ＣＤ</t>
    <rPh sb="16" eb="18">
      <t>ジュンキョ</t>
    </rPh>
    <phoneticPr fontId="3"/>
  </si>
  <si>
    <t>絵本ワークブック ⑧ Who Stole the Cookies?</t>
    <rPh sb="0" eb="2">
      <t>エホン</t>
    </rPh>
    <phoneticPr fontId="3"/>
  </si>
  <si>
    <t>絵本ワークブック ⑨ What Can You Do?</t>
    <rPh sb="0" eb="2">
      <t>エホン</t>
    </rPh>
    <phoneticPr fontId="3"/>
  </si>
  <si>
    <t>絵本ワークブック ⑩ What's this?</t>
    <rPh sb="0" eb="2">
      <t>エホン</t>
    </rPh>
    <phoneticPr fontId="3"/>
  </si>
  <si>
    <t>Vol.10 What's this？</t>
    <phoneticPr fontId="3"/>
  </si>
  <si>
    <t>BIG BOOK専用スタンド</t>
    <rPh sb="8" eb="10">
      <t>センヨウ</t>
    </rPh>
    <phoneticPr fontId="3"/>
  </si>
  <si>
    <t>Classroom Items　　　　　　　　　　</t>
    <phoneticPr fontId="3"/>
  </si>
  <si>
    <t>チャンツde絵本シリーズ</t>
    <rPh sb="6" eb="8">
      <t>エホン</t>
    </rPh>
    <phoneticPr fontId="3"/>
  </si>
  <si>
    <t>ﾁｬﾝﾂde絵本 Vol.1 abcd Chants</t>
    <phoneticPr fontId="3"/>
  </si>
  <si>
    <t>ﾁｬﾝﾂde絵本 Vol.2 Whose Shirt?</t>
    <phoneticPr fontId="3"/>
  </si>
  <si>
    <t>ﾁｬﾝﾂde絵本 Vol.3 Open the Window</t>
    <phoneticPr fontId="3"/>
  </si>
  <si>
    <t>ﾁｬﾝﾂde絵本 Vol.4　With My Eyes</t>
    <phoneticPr fontId="3"/>
  </si>
  <si>
    <t>ソングde絵本シリーズ</t>
    <rPh sb="5" eb="7">
      <t>エホン</t>
    </rPh>
    <phoneticPr fontId="3"/>
  </si>
  <si>
    <r>
      <rPr>
        <sz val="11"/>
        <color theme="1"/>
        <rFont val="HGPｺﾞｼｯｸM"/>
        <family val="3"/>
        <charset val="128"/>
      </rPr>
      <t>ソング</t>
    </r>
    <r>
      <rPr>
        <sz val="11"/>
        <rFont val="HGPｺﾞｼｯｸM"/>
        <family val="3"/>
        <charset val="128"/>
      </rPr>
      <t>de</t>
    </r>
    <r>
      <rPr>
        <sz val="11"/>
        <color theme="1"/>
        <rFont val="HGPｺﾞｼｯｸM"/>
        <family val="3"/>
        <charset val="128"/>
      </rPr>
      <t>絵本</t>
    </r>
    <r>
      <rPr>
        <sz val="11"/>
        <rFont val="HGPｺﾞｼｯｸM"/>
        <family val="3"/>
        <charset val="128"/>
      </rPr>
      <t>1 Time to Wake Up!</t>
    </r>
    <phoneticPr fontId="3"/>
  </si>
  <si>
    <t>ソングde絵本3 Where is Everyone?</t>
    <phoneticPr fontId="3"/>
  </si>
  <si>
    <t>FC Maker　活用ガイド</t>
    <rPh sb="9" eb="11">
      <t>カツヨウ</t>
    </rPh>
    <phoneticPr fontId="3"/>
  </si>
  <si>
    <t>ソングde絵本4 One Boy and His Friends</t>
    <phoneticPr fontId="3"/>
  </si>
  <si>
    <t xml:space="preserve">フォニックス教材　Click on Phonics series </t>
    <rPh sb="6" eb="8">
      <t>キョウザイ</t>
    </rPh>
    <phoneticPr fontId="3"/>
  </si>
  <si>
    <t>CD-ROMプリント用シート　Ｂ５判</t>
    <rPh sb="10" eb="11">
      <t>ヨウ</t>
    </rPh>
    <rPh sb="17" eb="18">
      <t>バン</t>
    </rPh>
    <phoneticPr fontId="3"/>
  </si>
  <si>
    <t>WORKBOOK ②</t>
    <phoneticPr fontId="3"/>
  </si>
  <si>
    <t>WORKBOOK ③</t>
    <phoneticPr fontId="3"/>
  </si>
  <si>
    <t>My Words 564 series　</t>
    <phoneticPr fontId="3"/>
  </si>
  <si>
    <r>
      <t>CD &amp; SONG BOOK(CD-ROM</t>
    </r>
    <r>
      <rPr>
        <sz val="11"/>
        <color theme="1"/>
        <rFont val="HGPｺﾞｼｯｸM"/>
        <family val="3"/>
        <charset val="128"/>
      </rPr>
      <t>付）</t>
    </r>
    <rPh sb="21" eb="22">
      <t>ツキ</t>
    </rPh>
    <phoneticPr fontId="3"/>
  </si>
  <si>
    <r>
      <t>SONG BOOK(CD-ROM</t>
    </r>
    <r>
      <rPr>
        <sz val="11"/>
        <color theme="1"/>
        <rFont val="HGPｺﾞｼｯｸM"/>
        <family val="3"/>
        <charset val="128"/>
      </rPr>
      <t>付）</t>
    </r>
    <rPh sb="16" eb="17">
      <t>ツキ</t>
    </rPh>
    <phoneticPr fontId="3"/>
  </si>
  <si>
    <t>アプリコット出版商品リストB</t>
    <rPh sb="8" eb="10">
      <t>ショウヒン</t>
    </rPh>
    <phoneticPr fontId="3"/>
  </si>
  <si>
    <t>Vanilla テキスト＆CD</t>
    <phoneticPr fontId="3"/>
  </si>
  <si>
    <t>1st Stage3本セット(おそと・おんがく・どうぶつ)</t>
    <rPh sb="10" eb="11">
      <t>ホン</t>
    </rPh>
    <phoneticPr fontId="3"/>
  </si>
  <si>
    <t>3巻セット（歌とチャンツのCD2枚付）</t>
    <rPh sb="1" eb="2">
      <t>カン</t>
    </rPh>
    <rPh sb="6" eb="7">
      <t>ウタ</t>
    </rPh>
    <rPh sb="16" eb="17">
      <t>マイ</t>
    </rPh>
    <rPh sb="17" eb="18">
      <t>ツキ</t>
    </rPh>
    <phoneticPr fontId="3"/>
  </si>
  <si>
    <t>実践編AB（歌45曲・チャンツ26曲のCD付）</t>
    <rPh sb="0" eb="2">
      <t>ジッセン</t>
    </rPh>
    <rPh sb="2" eb="3">
      <t>ヘン</t>
    </rPh>
    <rPh sb="6" eb="7">
      <t>ウタ</t>
    </rPh>
    <rPh sb="9" eb="10">
      <t>キョク</t>
    </rPh>
    <rPh sb="17" eb="18">
      <t>キョク</t>
    </rPh>
    <rPh sb="21" eb="22">
      <t>ツキ</t>
    </rPh>
    <phoneticPr fontId="3"/>
  </si>
  <si>
    <t>実践編CD（歌14曲・チャンツ54曲のCD付）</t>
    <rPh sb="0" eb="2">
      <t>ジッセン</t>
    </rPh>
    <rPh sb="2" eb="3">
      <t>ヘン</t>
    </rPh>
    <rPh sb="6" eb="7">
      <t>ウタ</t>
    </rPh>
    <rPh sb="9" eb="10">
      <t>キョク</t>
    </rPh>
    <rPh sb="17" eb="18">
      <t>キョク</t>
    </rPh>
    <rPh sb="21" eb="22">
      <t>ツキ</t>
    </rPh>
    <phoneticPr fontId="3"/>
  </si>
  <si>
    <t>カラー教具３９準拠CD(歌＆チャンツ21曲)</t>
    <rPh sb="3" eb="5">
      <t>キョウグ</t>
    </rPh>
    <rPh sb="7" eb="9">
      <t>ジュンキョ</t>
    </rPh>
    <rPh sb="12" eb="13">
      <t>ウタ</t>
    </rPh>
    <rPh sb="20" eb="21">
      <t>キョク</t>
    </rPh>
    <phoneticPr fontId="3"/>
  </si>
  <si>
    <t xml:space="preserve">絵本　Picture Books (CD付）  </t>
    <rPh sb="0" eb="2">
      <t>エホン</t>
    </rPh>
    <rPh sb="20" eb="21">
      <t>ツキ</t>
    </rPh>
    <phoneticPr fontId="3"/>
  </si>
  <si>
    <t>実践家からの児童英語教育法（歌・ﾁｬﾝﾂ・活動・ﾚｯｽﾝﾌﾟﾗﾝ）</t>
    <rPh sb="0" eb="2">
      <t>ジッセン</t>
    </rPh>
    <rPh sb="2" eb="3">
      <t>カ</t>
    </rPh>
    <rPh sb="6" eb="8">
      <t>ジドウ</t>
    </rPh>
    <rPh sb="8" eb="10">
      <t>エイゴ</t>
    </rPh>
    <rPh sb="10" eb="12">
      <t>キョウイク</t>
    </rPh>
    <rPh sb="12" eb="13">
      <t>ホウ</t>
    </rPh>
    <rPh sb="14" eb="15">
      <t>ウタ</t>
    </rPh>
    <rPh sb="21" eb="23">
      <t>カツドウ</t>
    </rPh>
    <phoneticPr fontId="3"/>
  </si>
  <si>
    <t xml:space="preserve">絵本　BIGBOOK　（CD無）  　                 </t>
    <rPh sb="0" eb="2">
      <t>エホン</t>
    </rPh>
    <rPh sb="14" eb="15">
      <t>ナシ</t>
    </rPh>
    <phoneticPr fontId="3"/>
  </si>
  <si>
    <t>絵辞書 AJ series (約1600語収録）</t>
    <rPh sb="0" eb="1">
      <t>エ</t>
    </rPh>
    <rPh sb="1" eb="3">
      <t>ジショ</t>
    </rPh>
    <rPh sb="15" eb="16">
      <t>ヤク</t>
    </rPh>
    <rPh sb="20" eb="21">
      <t>ゴ</t>
    </rPh>
    <rPh sb="21" eb="23">
      <t>シュウロク</t>
    </rPh>
    <phoneticPr fontId="3"/>
  </si>
  <si>
    <t>歌の教材 NEW Let's Sing Together (2nd.）</t>
    <rPh sb="0" eb="1">
      <t>ウタ</t>
    </rPh>
    <rPh sb="2" eb="4">
      <t>キョウザイ</t>
    </rPh>
    <phoneticPr fontId="3"/>
  </si>
  <si>
    <t>ICE CREAM series Vanilla , Strawberry</t>
    <phoneticPr fontId="3"/>
  </si>
  <si>
    <t>絵本ワークブック ② A Beautiful Butterfly</t>
    <rPh sb="0" eb="2">
      <t>エホン</t>
    </rPh>
    <phoneticPr fontId="3"/>
  </si>
  <si>
    <t>絵本ワークブック ③ Pal the Parrot</t>
    <rPh sb="0" eb="2">
      <t>エホン</t>
    </rPh>
    <phoneticPr fontId="3"/>
  </si>
  <si>
    <t>絵本ワークブックセット　Vol.①～⑩</t>
    <rPh sb="0" eb="2">
      <t>エホン</t>
    </rPh>
    <phoneticPr fontId="3"/>
  </si>
  <si>
    <t>Vol.1 Tiny Boppers</t>
    <phoneticPr fontId="3"/>
  </si>
  <si>
    <t>Vol.3 Pal the Parrot</t>
    <phoneticPr fontId="3"/>
  </si>
  <si>
    <t>Vol.4 A Teddy Bear</t>
    <phoneticPr fontId="3"/>
  </si>
  <si>
    <t>Vol.5 Our Sweet Home</t>
    <phoneticPr fontId="3"/>
  </si>
  <si>
    <t>Vol.6 Me Myself</t>
    <phoneticPr fontId="3"/>
  </si>
  <si>
    <t>Cards &amp; CD Set</t>
    <phoneticPr fontId="3"/>
  </si>
  <si>
    <t>Letter Cards Set</t>
    <phoneticPr fontId="3"/>
  </si>
  <si>
    <t>19 Letters</t>
    <phoneticPr fontId="3"/>
  </si>
  <si>
    <t>WORKBOOK ①</t>
    <phoneticPr fontId="3"/>
  </si>
  <si>
    <t>READING BOOK</t>
    <phoneticPr fontId="3"/>
  </si>
  <si>
    <r>
      <t>ABC</t>
    </r>
    <r>
      <rPr>
        <sz val="11"/>
        <color theme="1"/>
        <rFont val="HGPｺﾞｼｯｸM"/>
        <family val="3"/>
        <charset val="128"/>
      </rPr>
      <t>フォニックスかるた</t>
    </r>
    <phoneticPr fontId="3"/>
  </si>
  <si>
    <t>Check Sheets</t>
    <phoneticPr fontId="2"/>
  </si>
  <si>
    <t>Strawberry テキスト＆CD</t>
    <phoneticPr fontId="3"/>
  </si>
  <si>
    <t>赤　（20枚入）</t>
    <rPh sb="0" eb="1">
      <t>アカ</t>
    </rPh>
    <phoneticPr fontId="3"/>
  </si>
  <si>
    <t>オレンジ　（20枚入）</t>
    <phoneticPr fontId="3"/>
  </si>
  <si>
    <t>グリーン　（20枚入）</t>
    <phoneticPr fontId="3"/>
  </si>
  <si>
    <t>白　（20枚入）</t>
    <rPh sb="0" eb="1">
      <t>シロ</t>
    </rPh>
    <phoneticPr fontId="3"/>
  </si>
  <si>
    <t>白　（300枚入）</t>
    <rPh sb="0" eb="1">
      <t>シロ</t>
    </rPh>
    <rPh sb="7" eb="8">
      <t>イ</t>
    </rPh>
    <phoneticPr fontId="3"/>
  </si>
  <si>
    <t>白　（400枚入）</t>
    <rPh sb="0" eb="1">
      <t>シロ</t>
    </rPh>
    <rPh sb="7" eb="8">
      <t>イ</t>
    </rPh>
    <phoneticPr fontId="3"/>
  </si>
  <si>
    <t>FCM&amp;Penman Pack</t>
    <phoneticPr fontId="3"/>
  </si>
  <si>
    <t>No.1　Alarm Clock</t>
    <phoneticPr fontId="3"/>
  </si>
  <si>
    <t>No.2　What's in the Cart ?</t>
    <phoneticPr fontId="3"/>
  </si>
  <si>
    <t>No.3　The Wheels on the Bus</t>
    <phoneticPr fontId="3"/>
  </si>
  <si>
    <t>No.4　TOY BOX</t>
    <phoneticPr fontId="3"/>
  </si>
  <si>
    <t xml:space="preserve">No.5　Teddy Bear's Clothes </t>
    <phoneticPr fontId="3"/>
  </si>
  <si>
    <t>No.6　Signs ( I like.../ I don't like...)</t>
    <phoneticPr fontId="3"/>
  </si>
  <si>
    <t>No.7　Hang-in-there</t>
    <phoneticPr fontId="3"/>
  </si>
  <si>
    <t>No.8　How Many Apples ?</t>
    <phoneticPr fontId="3"/>
  </si>
  <si>
    <t>No.9　Birthday Cake</t>
    <phoneticPr fontId="3"/>
  </si>
  <si>
    <t xml:space="preserve">No.10　Finger Family </t>
    <phoneticPr fontId="3"/>
  </si>
  <si>
    <t>No.11　Something Green</t>
    <phoneticPr fontId="3"/>
  </si>
  <si>
    <t>No.12　Let's Make a Body</t>
    <phoneticPr fontId="3"/>
  </si>
  <si>
    <t>No.13　Eyes, Nose, and Mouth</t>
    <phoneticPr fontId="3"/>
  </si>
  <si>
    <t>No.14　Action Alphabet Chart</t>
    <phoneticPr fontId="3"/>
  </si>
  <si>
    <t>No.15　Clap Your Hands (Alphabet Chart)</t>
    <phoneticPr fontId="3"/>
  </si>
  <si>
    <t>No.16　Open the Window (Animals)</t>
    <phoneticPr fontId="3"/>
  </si>
  <si>
    <t>No.17　Open the Window （House）</t>
    <phoneticPr fontId="3"/>
  </si>
  <si>
    <t>No.18　Let's Make Fruit</t>
    <phoneticPr fontId="3"/>
  </si>
  <si>
    <t>No.19　Five Little Monkeys</t>
    <phoneticPr fontId="3"/>
  </si>
  <si>
    <t>No.20　Occupations</t>
    <phoneticPr fontId="3"/>
  </si>
  <si>
    <t>No.21　How Many Squares ?</t>
    <phoneticPr fontId="3"/>
  </si>
  <si>
    <t>No.22　One Blue Rectangle</t>
    <phoneticPr fontId="3"/>
  </si>
  <si>
    <t>No.23　Let's Make the Same Shape</t>
    <phoneticPr fontId="3"/>
  </si>
  <si>
    <t>No.24　Alphabet Chart</t>
    <phoneticPr fontId="3"/>
  </si>
  <si>
    <t>No.25　Open the Door</t>
    <phoneticPr fontId="3"/>
  </si>
  <si>
    <t>No.26　Cut the Vegetables</t>
    <phoneticPr fontId="3"/>
  </si>
  <si>
    <t>No.27　Where is My Cap ?</t>
    <phoneticPr fontId="3"/>
  </si>
  <si>
    <t>No.28　Pin the Tail on the Duck</t>
    <phoneticPr fontId="3"/>
  </si>
  <si>
    <t>No.29　Jack-o'-Lantern</t>
    <phoneticPr fontId="3"/>
  </si>
  <si>
    <t>No.30　Let's Say Hello (6 National Flags)</t>
    <phoneticPr fontId="3"/>
  </si>
  <si>
    <t>No.31　Let's Make a Face</t>
    <phoneticPr fontId="3"/>
  </si>
  <si>
    <t>No.32　WANTED -1, 2</t>
    <phoneticPr fontId="3"/>
  </si>
  <si>
    <t>No.33　What's in the Basket ?</t>
    <phoneticPr fontId="3"/>
  </si>
  <si>
    <t>No.34　Let's Make a Snowman</t>
    <phoneticPr fontId="3"/>
  </si>
  <si>
    <t>No.35　Characters</t>
    <phoneticPr fontId="3"/>
  </si>
  <si>
    <t>No.36　Hello Song (12 National Flags)</t>
    <phoneticPr fontId="3"/>
  </si>
  <si>
    <t>No.37　A Big Red Book</t>
    <phoneticPr fontId="3"/>
  </si>
  <si>
    <t>No.38　How Many Tomatoes do you have?</t>
    <phoneticPr fontId="3"/>
  </si>
  <si>
    <t>No.39　Yes, please. No, thank you.</t>
    <phoneticPr fontId="3"/>
  </si>
  <si>
    <t>No.40　PINK Dialog Cards</t>
    <phoneticPr fontId="3"/>
  </si>
  <si>
    <t>No.41　YELLOW Dialog Cards</t>
    <phoneticPr fontId="3"/>
  </si>
  <si>
    <t>No.42　BLUE Dialog Cards</t>
    <phoneticPr fontId="3"/>
  </si>
  <si>
    <t>No.43　READY Dialog Cards</t>
    <phoneticPr fontId="3"/>
  </si>
  <si>
    <t>RED-01　食べ物</t>
    <rPh sb="8" eb="9">
      <t>モノ</t>
    </rPh>
    <phoneticPr fontId="3"/>
  </si>
  <si>
    <t>RED-02　身につけるもの</t>
    <rPh sb="7" eb="8">
      <t>ミ</t>
    </rPh>
    <phoneticPr fontId="3"/>
  </si>
  <si>
    <t>RED-03　家にあるもの</t>
    <rPh sb="7" eb="8">
      <t>イエ</t>
    </rPh>
    <phoneticPr fontId="3"/>
  </si>
  <si>
    <t>RED-04　動物</t>
    <rPh sb="7" eb="9">
      <t>ドウブツ</t>
    </rPh>
    <phoneticPr fontId="3"/>
  </si>
  <si>
    <t>RED-05　自然</t>
    <rPh sb="7" eb="9">
      <t>シゼン</t>
    </rPh>
    <phoneticPr fontId="3"/>
  </si>
  <si>
    <t>BLUE-01　くだもの・野菜</t>
    <rPh sb="13" eb="15">
      <t>ヤサイ</t>
    </rPh>
    <phoneticPr fontId="3"/>
  </si>
  <si>
    <t>BLUE-02　季節・天気</t>
    <rPh sb="8" eb="10">
      <t>キセツ</t>
    </rPh>
    <rPh sb="11" eb="13">
      <t>テンキ</t>
    </rPh>
    <phoneticPr fontId="3"/>
  </si>
  <si>
    <t>BLUE-03　反対語</t>
    <rPh sb="8" eb="11">
      <t>ハンタイゴ</t>
    </rPh>
    <phoneticPr fontId="3"/>
  </si>
  <si>
    <t>BLUE-04　体の部分</t>
    <rPh sb="8" eb="9">
      <t>カラダ</t>
    </rPh>
    <rPh sb="10" eb="12">
      <t>ブブン</t>
    </rPh>
    <phoneticPr fontId="3"/>
  </si>
  <si>
    <t>BLUE-05　仕事</t>
    <rPh sb="8" eb="10">
      <t>シゴト</t>
    </rPh>
    <phoneticPr fontId="3"/>
  </si>
  <si>
    <t>BLUE-06　ライム</t>
    <phoneticPr fontId="3"/>
  </si>
  <si>
    <t>BLUE-07　フォニックス　ブレンズ</t>
    <phoneticPr fontId="3"/>
  </si>
  <si>
    <t>BLUE-08　ワードビルダー</t>
    <phoneticPr fontId="3"/>
  </si>
  <si>
    <t>BLUE-09　センテンスビルダー</t>
    <phoneticPr fontId="3"/>
  </si>
  <si>
    <t>BLUE-10　算数</t>
    <rPh sb="8" eb="10">
      <t>サンスウ</t>
    </rPh>
    <phoneticPr fontId="3"/>
  </si>
  <si>
    <t>BLUE-11　時間</t>
    <rPh sb="8" eb="10">
      <t>ジカン</t>
    </rPh>
    <phoneticPr fontId="3"/>
  </si>
  <si>
    <t>BLUE-12　分数</t>
    <rPh sb="8" eb="10">
      <t>ブンスウ</t>
    </rPh>
    <phoneticPr fontId="3"/>
  </si>
  <si>
    <t>BLUE-13　長さ</t>
    <rPh sb="8" eb="9">
      <t>ナガ</t>
    </rPh>
    <phoneticPr fontId="3"/>
  </si>
  <si>
    <t>BLUE-14　フォニックス</t>
    <phoneticPr fontId="3"/>
  </si>
  <si>
    <t>Springboard PACK 1 準拠CD</t>
    <phoneticPr fontId="2"/>
  </si>
  <si>
    <t>Springboard PACK 2 準拠CD</t>
    <phoneticPr fontId="2"/>
  </si>
  <si>
    <t>Springboard PACK 3 準拠CD</t>
    <phoneticPr fontId="2"/>
  </si>
  <si>
    <t>Springboard PACK 4 準拠CD</t>
    <phoneticPr fontId="2"/>
  </si>
  <si>
    <t>Springboard PACK 5 準拠CD</t>
    <phoneticPr fontId="2"/>
  </si>
  <si>
    <t>Springboard PACK 6 準拠CD</t>
    <phoneticPr fontId="2"/>
  </si>
  <si>
    <t>Springboard PACK 7 準拠CD</t>
    <phoneticPr fontId="2"/>
  </si>
  <si>
    <t>Springboard PACK 8 準拠CD</t>
    <phoneticPr fontId="2"/>
  </si>
  <si>
    <t>Springboard PACK 9 準拠CD</t>
    <phoneticPr fontId="2"/>
  </si>
  <si>
    <t>Springboard PACK 10 準拠CD</t>
    <phoneticPr fontId="2"/>
  </si>
  <si>
    <t>Springboard PACK 11 準拠CD</t>
    <phoneticPr fontId="2"/>
  </si>
  <si>
    <t>Springboard PACK 12 準拠CD</t>
    <phoneticPr fontId="2"/>
  </si>
  <si>
    <t>Springboard PACK 13 準拠CD</t>
    <phoneticPr fontId="2"/>
  </si>
  <si>
    <t>Springboard PACK 14 準拠CD</t>
    <phoneticPr fontId="2"/>
  </si>
  <si>
    <t>Springboard PACK 15 準拠CD</t>
    <phoneticPr fontId="2"/>
  </si>
  <si>
    <t>Springboard PACK 16 準拠CD</t>
    <phoneticPr fontId="2"/>
  </si>
  <si>
    <t>注文合計</t>
    <rPh sb="0" eb="4">
      <t>チュウモンゴウケイ</t>
    </rPh>
    <phoneticPr fontId="2"/>
  </si>
  <si>
    <t>WELCOME to Learning World YELLOW</t>
    <phoneticPr fontId="3"/>
  </si>
  <si>
    <t>WELCOME to Learning World PINK</t>
    <phoneticPr fontId="3"/>
  </si>
  <si>
    <t>READY for Learning World</t>
    <phoneticPr fontId="3"/>
  </si>
  <si>
    <t>Learning World 4 BRIDGE</t>
    <phoneticPr fontId="3"/>
  </si>
  <si>
    <t>CHANTS for Grammar</t>
    <phoneticPr fontId="3"/>
  </si>
  <si>
    <t>解答&amp;解説</t>
    <rPh sb="0" eb="2">
      <t>カイトウ</t>
    </rPh>
    <rPh sb="3" eb="5">
      <t>カイセツ</t>
    </rPh>
    <phoneticPr fontId="3"/>
  </si>
  <si>
    <t>アプリコット出版商品リストC</t>
    <rPh sb="8" eb="10">
      <t>ショウヒン</t>
    </rPh>
    <phoneticPr fontId="3"/>
  </si>
  <si>
    <t>A合計</t>
    <rPh sb="0" eb="2">
      <t>ゴウケイ</t>
    </rPh>
    <phoneticPr fontId="2"/>
  </si>
  <si>
    <t>B合計</t>
    <rPh sb="0" eb="2">
      <t>ゴウケイ</t>
    </rPh>
    <phoneticPr fontId="2"/>
  </si>
  <si>
    <t>C合計</t>
    <rPh sb="0" eb="2">
      <t>ゴウケイ</t>
    </rPh>
    <phoneticPr fontId="2"/>
  </si>
  <si>
    <t>B合計</t>
    <rPh sb="1" eb="3">
      <t>ゴウケイ</t>
    </rPh>
    <phoneticPr fontId="2"/>
  </si>
  <si>
    <t>A合計</t>
    <rPh sb="1" eb="3">
      <t>ゴウケイ</t>
    </rPh>
    <phoneticPr fontId="2"/>
  </si>
  <si>
    <t>C合計</t>
    <rPh sb="1" eb="3">
      <t>ゴウケイ</t>
    </rPh>
    <phoneticPr fontId="2"/>
  </si>
  <si>
    <t>671-0</t>
    <phoneticPr fontId="3"/>
  </si>
  <si>
    <t>本体</t>
    <rPh sb="0" eb="2">
      <t>ホンタイ</t>
    </rPh>
    <phoneticPr fontId="3"/>
  </si>
  <si>
    <t>672-7</t>
    <phoneticPr fontId="3"/>
  </si>
  <si>
    <t>649-9</t>
    <phoneticPr fontId="3"/>
  </si>
  <si>
    <t>650-5</t>
    <phoneticPr fontId="3"/>
  </si>
  <si>
    <t>652-9</t>
    <phoneticPr fontId="3"/>
  </si>
  <si>
    <t>654-3</t>
    <phoneticPr fontId="3"/>
  </si>
  <si>
    <t>653-6</t>
    <phoneticPr fontId="3"/>
  </si>
  <si>
    <t>655-0</t>
    <phoneticPr fontId="3"/>
  </si>
  <si>
    <t>677-2</t>
    <phoneticPr fontId="3"/>
  </si>
  <si>
    <t>657-4</t>
    <phoneticPr fontId="3"/>
  </si>
  <si>
    <t>656-7</t>
    <phoneticPr fontId="3"/>
  </si>
  <si>
    <t>664-2</t>
    <phoneticPr fontId="3"/>
  </si>
  <si>
    <t>658-1</t>
    <phoneticPr fontId="3"/>
  </si>
  <si>
    <t>660-4</t>
    <phoneticPr fontId="3"/>
  </si>
  <si>
    <t>659-8</t>
    <phoneticPr fontId="3"/>
  </si>
  <si>
    <t>662-8</t>
    <phoneticPr fontId="3"/>
  </si>
  <si>
    <t>666-6</t>
    <phoneticPr fontId="3"/>
  </si>
  <si>
    <t>667-3</t>
    <phoneticPr fontId="2"/>
  </si>
  <si>
    <t>670-3</t>
    <phoneticPr fontId="3"/>
  </si>
  <si>
    <t>669-7</t>
    <phoneticPr fontId="3"/>
  </si>
  <si>
    <t>673-4</t>
    <phoneticPr fontId="3"/>
  </si>
  <si>
    <t>674-1</t>
    <phoneticPr fontId="3"/>
  </si>
  <si>
    <t>675-8</t>
    <phoneticPr fontId="2"/>
  </si>
  <si>
    <t>アファメーショ下敷き(5枚入)</t>
    <rPh sb="7" eb="9">
      <t>シタジ</t>
    </rPh>
    <rPh sb="12" eb="13">
      <t>マイ</t>
    </rPh>
    <rPh sb="13" eb="14">
      <t>イ</t>
    </rPh>
    <phoneticPr fontId="3"/>
  </si>
  <si>
    <t>アミ Stickers(12mm・金）</t>
    <rPh sb="17" eb="18">
      <t>キン</t>
    </rPh>
    <phoneticPr fontId="2"/>
  </si>
  <si>
    <t>サボじぃ Stickers(12mm・金）</t>
    <phoneticPr fontId="2"/>
  </si>
  <si>
    <t>ゴールドボッパー Stickers(12mm）</t>
    <phoneticPr fontId="2"/>
  </si>
  <si>
    <t>ピンクボッパー Stickers(12mm）</t>
    <phoneticPr fontId="2"/>
  </si>
  <si>
    <t>音声付　バイリンガル絵本</t>
    <rPh sb="0" eb="2">
      <t>オンセイ</t>
    </rPh>
    <rPh sb="2" eb="3">
      <t>ツ</t>
    </rPh>
    <rPh sb="10" eb="12">
      <t>エホン</t>
    </rPh>
    <phoneticPr fontId="3"/>
  </si>
  <si>
    <t>あなたへのおくりもの I am proud of myself</t>
    <phoneticPr fontId="3"/>
  </si>
  <si>
    <t>税込</t>
    <rPh sb="0" eb="2">
      <t>ゼイコ</t>
    </rPh>
    <phoneticPr fontId="2"/>
  </si>
  <si>
    <t>-</t>
    <phoneticPr fontId="2"/>
  </si>
  <si>
    <t>パズルTrixy&amp;Troy（ﾄﾘｸｼｰ&amp;ﾄﾛｲ）ｼﾘｰｽﾞ　在庫限り</t>
    <rPh sb="30" eb="33">
      <t>ザイコカギ</t>
    </rPh>
    <phoneticPr fontId="2"/>
  </si>
  <si>
    <t>税込</t>
    <rPh sb="0" eb="2">
      <t>ゼイコ</t>
    </rPh>
    <phoneticPr fontId="3"/>
  </si>
  <si>
    <t>651-2</t>
    <phoneticPr fontId="2"/>
  </si>
  <si>
    <t>663-5</t>
    <phoneticPr fontId="3"/>
  </si>
  <si>
    <t>678-9</t>
    <phoneticPr fontId="3"/>
  </si>
  <si>
    <t>676-5</t>
    <phoneticPr fontId="3"/>
  </si>
  <si>
    <t>679-6</t>
    <phoneticPr fontId="3"/>
  </si>
  <si>
    <t>680-2</t>
    <phoneticPr fontId="3"/>
  </si>
  <si>
    <t>682-6</t>
    <phoneticPr fontId="3"/>
  </si>
  <si>
    <t>683-3</t>
    <phoneticPr fontId="3"/>
  </si>
  <si>
    <t>ブルーシール(3cm, 240片)</t>
    <rPh sb="15" eb="16">
      <t>ヘン</t>
    </rPh>
    <phoneticPr fontId="3"/>
  </si>
  <si>
    <t>ゴールドシール(3cm, 240片)</t>
    <rPh sb="16" eb="17">
      <t>ヘン</t>
    </rPh>
    <phoneticPr fontId="3"/>
  </si>
  <si>
    <t>Bicolor Stickers(3cm, 240片)</t>
    <rPh sb="25" eb="26">
      <t>ヘン</t>
    </rPh>
    <phoneticPr fontId="3"/>
  </si>
  <si>
    <t>684-0</t>
    <phoneticPr fontId="3"/>
  </si>
  <si>
    <t>686-4</t>
    <phoneticPr fontId="3"/>
  </si>
  <si>
    <t>687-1</t>
    <phoneticPr fontId="2"/>
  </si>
  <si>
    <t>292-7</t>
    <phoneticPr fontId="3"/>
  </si>
  <si>
    <t>293-4</t>
    <phoneticPr fontId="3"/>
  </si>
  <si>
    <t>294-1</t>
    <phoneticPr fontId="3"/>
  </si>
  <si>
    <t>289-7</t>
    <phoneticPr fontId="3"/>
  </si>
  <si>
    <t>290-3</t>
    <phoneticPr fontId="3"/>
  </si>
  <si>
    <t>291-0</t>
    <phoneticPr fontId="3"/>
  </si>
  <si>
    <t>623-9</t>
    <phoneticPr fontId="3"/>
  </si>
  <si>
    <t>624-6</t>
    <phoneticPr fontId="2"/>
  </si>
  <si>
    <t>625-3</t>
    <phoneticPr fontId="3"/>
  </si>
  <si>
    <t>626-0</t>
    <phoneticPr fontId="3"/>
  </si>
  <si>
    <t>627-7</t>
    <phoneticPr fontId="3"/>
  </si>
  <si>
    <t>628-4</t>
    <phoneticPr fontId="3"/>
  </si>
  <si>
    <t>629-1</t>
    <phoneticPr fontId="3"/>
  </si>
  <si>
    <t>630-7</t>
    <phoneticPr fontId="3"/>
  </si>
  <si>
    <t>631-4</t>
    <phoneticPr fontId="3"/>
  </si>
  <si>
    <t>632-1</t>
    <phoneticPr fontId="3"/>
  </si>
  <si>
    <t>633-8</t>
    <phoneticPr fontId="3"/>
  </si>
  <si>
    <t>634-5</t>
    <phoneticPr fontId="3"/>
  </si>
  <si>
    <t>635-2</t>
    <phoneticPr fontId="3"/>
  </si>
  <si>
    <t>636-9</t>
    <phoneticPr fontId="2"/>
  </si>
  <si>
    <t>637-6</t>
    <phoneticPr fontId="3"/>
  </si>
  <si>
    <t>638-3</t>
    <phoneticPr fontId="3"/>
  </si>
  <si>
    <t>642-0</t>
    <phoneticPr fontId="2"/>
  </si>
  <si>
    <t>646-8</t>
    <phoneticPr fontId="2"/>
  </si>
  <si>
    <t>647-5</t>
    <phoneticPr fontId="2"/>
  </si>
  <si>
    <t>648-2</t>
    <phoneticPr fontId="2"/>
  </si>
  <si>
    <t>643-7</t>
    <phoneticPr fontId="2"/>
  </si>
  <si>
    <t>644-4</t>
    <phoneticPr fontId="2"/>
  </si>
  <si>
    <t>645-1</t>
    <phoneticPr fontId="2"/>
  </si>
  <si>
    <t>Homework Card(40枚入）ポスター付スターターセット</t>
    <rPh sb="16" eb="18">
      <t>マイイ</t>
    </rPh>
    <rPh sb="23" eb="24">
      <t>ツ</t>
    </rPh>
    <phoneticPr fontId="3"/>
  </si>
  <si>
    <t>594-2</t>
    <phoneticPr fontId="2"/>
  </si>
  <si>
    <t>595-9</t>
    <phoneticPr fontId="2"/>
  </si>
  <si>
    <t>Sticker Chart(40枚入）12mmシール付スターターパック</t>
    <rPh sb="16" eb="18">
      <t>マイイ</t>
    </rPh>
    <rPh sb="26" eb="27">
      <t>ツ</t>
    </rPh>
    <phoneticPr fontId="3"/>
  </si>
  <si>
    <t>Sticker Chart (買い足し用 20枚入)</t>
    <rPh sb="15" eb="16">
      <t>カ</t>
    </rPh>
    <rPh sb="17" eb="18">
      <t>タ</t>
    </rPh>
    <rPh sb="19" eb="20">
      <t>ヨウ</t>
    </rPh>
    <rPh sb="23" eb="24">
      <t>マイ</t>
    </rPh>
    <rPh sb="24" eb="25">
      <t>イ</t>
    </rPh>
    <phoneticPr fontId="3"/>
  </si>
  <si>
    <t>Homework Card(買い足し用　20枚入）</t>
    <rPh sb="14" eb="15">
      <t>カ</t>
    </rPh>
    <rPh sb="16" eb="17">
      <t>タ</t>
    </rPh>
    <rPh sb="18" eb="19">
      <t>ヨウ</t>
    </rPh>
    <rPh sb="22" eb="24">
      <t>マイイ</t>
    </rPh>
    <phoneticPr fontId="3"/>
  </si>
  <si>
    <t>MONTHLY FEE BROWN (20枚入)</t>
    <rPh sb="21" eb="22">
      <t>マイ</t>
    </rPh>
    <rPh sb="22" eb="23">
      <t>イ</t>
    </rPh>
    <phoneticPr fontId="3"/>
  </si>
  <si>
    <t>615-4</t>
    <phoneticPr fontId="2"/>
  </si>
  <si>
    <t>アファメーション下敷き（1枚）</t>
    <rPh sb="8" eb="10">
      <t>シタジ</t>
    </rPh>
    <rPh sb="13" eb="14">
      <t>マイ</t>
    </rPh>
    <phoneticPr fontId="3"/>
  </si>
  <si>
    <t>ｱﾙﾌｧﾍﾞｯﾄれんしゅう下敷き（1枚）</t>
    <rPh sb="13" eb="15">
      <t>シタジ</t>
    </rPh>
    <rPh sb="18" eb="19">
      <t>マイ</t>
    </rPh>
    <phoneticPr fontId="3"/>
  </si>
  <si>
    <t>ｱﾙﾌｧﾍﾞｯﾄれんしゅう下敷き（5枚入）</t>
    <rPh sb="13" eb="15">
      <t>シタジ</t>
    </rPh>
    <rPh sb="18" eb="19">
      <t>マイ</t>
    </rPh>
    <rPh sb="19" eb="20">
      <t>イ</t>
    </rPh>
    <phoneticPr fontId="3"/>
  </si>
  <si>
    <t> 45000</t>
  </si>
  <si>
    <t>840-0</t>
    <phoneticPr fontId="2"/>
  </si>
  <si>
    <t>617-8</t>
    <phoneticPr fontId="2"/>
  </si>
  <si>
    <t>618-5</t>
    <phoneticPr fontId="2"/>
  </si>
  <si>
    <t>619-2</t>
    <phoneticPr fontId="2"/>
  </si>
  <si>
    <t>620-8</t>
    <phoneticPr fontId="2"/>
  </si>
  <si>
    <r>
      <t xml:space="preserve">ﾘｽﾆﾝｸﾞﾎｰﾑﾜｰｸｽﾀﾝﾌﾟ(ｼｬﾁﾊﾀ) </t>
    </r>
    <r>
      <rPr>
        <b/>
        <sz val="11"/>
        <color theme="5"/>
        <rFont val="HGPｺﾞｼｯｸM"/>
        <family val="3"/>
        <charset val="128"/>
      </rPr>
      <t>e-APRICOT限定</t>
    </r>
    <rPh sb="34" eb="36">
      <t>ゲンテイ</t>
    </rPh>
    <phoneticPr fontId="3"/>
  </si>
  <si>
    <r>
      <t>ﾗｲﾃｨﾝｸﾞﾎｰﾑﾜｰｸｽﾀﾝﾌﾟ(ｼｬﾁﾊﾀ)</t>
    </r>
    <r>
      <rPr>
        <b/>
        <sz val="11"/>
        <color theme="5"/>
        <rFont val="HGPｺﾞｼｯｸM"/>
        <family val="3"/>
        <charset val="128"/>
      </rPr>
      <t>e-APRICOT限定</t>
    </r>
    <phoneticPr fontId="3"/>
  </si>
  <si>
    <t>690-1</t>
    <phoneticPr fontId="2"/>
  </si>
  <si>
    <t>689-5</t>
    <phoneticPr fontId="2"/>
  </si>
  <si>
    <t>688-8</t>
    <phoneticPr fontId="2"/>
  </si>
  <si>
    <t>WORKBOOK</t>
    <phoneticPr fontId="2"/>
  </si>
  <si>
    <t>Learning World 2</t>
    <phoneticPr fontId="3"/>
  </si>
  <si>
    <t>Learning World 3</t>
    <phoneticPr fontId="3"/>
  </si>
  <si>
    <t>Learning World 1</t>
    <phoneticPr fontId="3"/>
  </si>
  <si>
    <t>プログレスレポート（10枚1組）</t>
    <rPh sb="12" eb="13">
      <t>マイ</t>
    </rPh>
    <rPh sb="14" eb="15">
      <t>クミ</t>
    </rPh>
    <phoneticPr fontId="3"/>
  </si>
  <si>
    <t>販売終了</t>
    <rPh sb="0" eb="4">
      <t>ハンバイシュウリョウ</t>
    </rPh>
    <phoneticPr fontId="2"/>
  </si>
  <si>
    <t>74-2</t>
    <phoneticPr fontId="2"/>
  </si>
  <si>
    <t>NEW Flash Cards Maker</t>
    <phoneticPr fontId="3"/>
  </si>
  <si>
    <t>316-0</t>
    <phoneticPr fontId="2"/>
  </si>
  <si>
    <t>317-7</t>
    <phoneticPr fontId="2"/>
  </si>
  <si>
    <t>318-4</t>
    <phoneticPr fontId="2"/>
  </si>
  <si>
    <t>319-1</t>
    <phoneticPr fontId="2"/>
  </si>
  <si>
    <t>320-7</t>
    <phoneticPr fontId="2"/>
  </si>
  <si>
    <t>321-4</t>
    <phoneticPr fontId="2"/>
  </si>
  <si>
    <t>322-1</t>
    <phoneticPr fontId="2"/>
  </si>
  <si>
    <t>323-8</t>
    <phoneticPr fontId="2"/>
  </si>
  <si>
    <t>324-5</t>
    <phoneticPr fontId="2"/>
  </si>
  <si>
    <t>325-2</t>
    <phoneticPr fontId="2"/>
  </si>
  <si>
    <t>685-7</t>
    <phoneticPr fontId="2"/>
  </si>
  <si>
    <t>アプリコット出版商品リストA</t>
    <rPh sb="8" eb="10">
      <t>ショウヒン</t>
    </rPh>
    <phoneticPr fontId="3"/>
  </si>
  <si>
    <t>Student Book(2nd.) 在庫限り</t>
    <rPh sb="19" eb="22">
      <t>ザイコカギ</t>
    </rPh>
    <phoneticPr fontId="3"/>
  </si>
  <si>
    <t>シルバーシール(2.4cm, 240片)</t>
    <phoneticPr fontId="2"/>
  </si>
  <si>
    <t>ABCフォニックスおふろポスター</t>
    <phoneticPr fontId="3"/>
  </si>
  <si>
    <t>PINK TEACHER'S PACK（①～④）</t>
    <phoneticPr fontId="3"/>
  </si>
  <si>
    <t>②Teacher's Manual (ﾌﾙｶﾗｰ版)</t>
    <rPh sb="24" eb="25">
      <t>バン</t>
    </rPh>
    <phoneticPr fontId="3"/>
  </si>
  <si>
    <t>③PICTURE CARDS PINK(場面絵&amp;CD付)</t>
    <rPh sb="20" eb="22">
      <t>バメン</t>
    </rPh>
    <rPh sb="22" eb="23">
      <t>エ</t>
    </rPh>
    <rPh sb="26" eb="27">
      <t>ツキ</t>
    </rPh>
    <phoneticPr fontId="3"/>
  </si>
  <si>
    <t>④PINK KYOGU(カラー教具３９ No.1～7+№40)</t>
    <phoneticPr fontId="3"/>
  </si>
  <si>
    <t>①Audio CD（教師・生徒共通）</t>
    <rPh sb="10" eb="12">
      <t>キョウシ</t>
    </rPh>
    <rPh sb="13" eb="15">
      <t>セイト</t>
    </rPh>
    <rPh sb="15" eb="17">
      <t>キョウツウ</t>
    </rPh>
    <phoneticPr fontId="3"/>
  </si>
  <si>
    <t>YELLOW TEACHER'S PACK（①～④）</t>
    <phoneticPr fontId="3"/>
  </si>
  <si>
    <t>①CD付指導書（1st.）</t>
    <rPh sb="3" eb="4">
      <t>ツキ</t>
    </rPh>
    <rPh sb="4" eb="7">
      <t>シドウショ</t>
    </rPh>
    <phoneticPr fontId="3"/>
  </si>
  <si>
    <t>③YELLOW KYOGU (カラー教具３９ No.8～19+№41)</t>
    <phoneticPr fontId="3"/>
  </si>
  <si>
    <t>④30 Lesson Plans YELLOW対応</t>
    <rPh sb="23" eb="25">
      <t>タイオウ</t>
    </rPh>
    <phoneticPr fontId="3"/>
  </si>
  <si>
    <t>BLUE TEACHER'S PACK（①～③）</t>
    <phoneticPr fontId="3"/>
  </si>
  <si>
    <t>①CD付指導書</t>
    <rPh sb="3" eb="4">
      <t>ツキ</t>
    </rPh>
    <rPh sb="4" eb="7">
      <t>シドウショ</t>
    </rPh>
    <phoneticPr fontId="3"/>
  </si>
  <si>
    <t>②PICTURE CARDS BLUE (CD付）</t>
    <rPh sb="23" eb="24">
      <t>ツ</t>
    </rPh>
    <phoneticPr fontId="3"/>
  </si>
  <si>
    <t>③BLUE KYOGU (カラー教具３９ No.20～29+№42)</t>
    <phoneticPr fontId="3"/>
  </si>
  <si>
    <t>READY TEACHER'S PACK（①～③）</t>
    <phoneticPr fontId="3"/>
  </si>
  <si>
    <t>②READY KYOGU (カラー教具３９ No.35～39+№43)</t>
    <phoneticPr fontId="3"/>
  </si>
  <si>
    <t>③ﾎﾞｷｬﾌﾞﾗﾘｰｶｰﾄﾞCD-ROM(ﾎﾞｽﾀｰ10枚付)</t>
    <rPh sb="28" eb="29">
      <t>マイ</t>
    </rPh>
    <rPh sb="29" eb="30">
      <t>ツキ</t>
    </rPh>
    <phoneticPr fontId="3"/>
  </si>
  <si>
    <t>BRIDGE TEACHER'S PACK(①～③）</t>
    <phoneticPr fontId="3"/>
  </si>
  <si>
    <t>①Teacher's BOOK(指導書のみ）</t>
    <phoneticPr fontId="3"/>
  </si>
  <si>
    <t>③Activity Card Sheets(32枚)</t>
    <rPh sb="24" eb="25">
      <t>マイ</t>
    </rPh>
    <phoneticPr fontId="3"/>
  </si>
  <si>
    <t>TOMORROW TEACHER'S PACK（①～③）</t>
    <phoneticPr fontId="3"/>
  </si>
  <si>
    <t>①Teacher's BOOK(指導書のみ）</t>
    <rPh sb="16" eb="18">
      <t>シドウ</t>
    </rPh>
    <rPh sb="18" eb="19">
      <t>ショ</t>
    </rPh>
    <phoneticPr fontId="3"/>
  </si>
  <si>
    <t>②Teacher's CDのみ</t>
    <phoneticPr fontId="3"/>
  </si>
  <si>
    <t>③Grammar Cards &amp; Photo Cards</t>
    <phoneticPr fontId="3"/>
  </si>
  <si>
    <t>QR付 CHANTS for Grammar</t>
    <rPh sb="2" eb="3">
      <t>ツ</t>
    </rPh>
    <phoneticPr fontId="3"/>
  </si>
  <si>
    <t>QR付 My Words 564 Dictionary</t>
    <rPh sb="2" eb="3">
      <t>ツ</t>
    </rPh>
    <phoneticPr fontId="3"/>
  </si>
  <si>
    <t>様</t>
    <rPh sb="0" eb="1">
      <t>サマ</t>
    </rPh>
    <phoneticPr fontId="2"/>
  </si>
  <si>
    <t>761-8</t>
    <phoneticPr fontId="3"/>
  </si>
  <si>
    <t>785-4</t>
    <phoneticPr fontId="2"/>
  </si>
  <si>
    <t>727-4</t>
    <phoneticPr fontId="3"/>
  </si>
  <si>
    <t>Student Book(2nd.) 在庫限り</t>
    <phoneticPr fontId="3"/>
  </si>
  <si>
    <t>729-8</t>
    <phoneticPr fontId="2"/>
  </si>
  <si>
    <t>WORKBOOK（音声QR付）</t>
    <rPh sb="9" eb="11">
      <t>オンセイ</t>
    </rPh>
    <rPh sb="13" eb="14">
      <t>ツ</t>
    </rPh>
    <phoneticPr fontId="2"/>
  </si>
  <si>
    <t>Student Book (2nd.)　在庫限り</t>
    <rPh sb="20" eb="23">
      <t>ザイコカギ</t>
    </rPh>
    <phoneticPr fontId="3"/>
  </si>
  <si>
    <t>Student CD (2nd.)　在庫限り</t>
    <rPh sb="18" eb="21">
      <t>ザイコカギ</t>
    </rPh>
    <phoneticPr fontId="3"/>
  </si>
  <si>
    <t>Student CD(2nd.) 在庫限り</t>
    <rPh sb="17" eb="20">
      <t>ザイコカギ</t>
    </rPh>
    <phoneticPr fontId="3"/>
  </si>
  <si>
    <t>750-2</t>
    <phoneticPr fontId="2"/>
  </si>
  <si>
    <t>751-9</t>
    <phoneticPr fontId="2"/>
  </si>
  <si>
    <t>786-1</t>
    <phoneticPr fontId="2"/>
  </si>
  <si>
    <t>784-7</t>
    <phoneticPr fontId="2"/>
  </si>
  <si>
    <t>787-8</t>
    <phoneticPr fontId="3"/>
  </si>
  <si>
    <t>763-2</t>
    <phoneticPr fontId="3"/>
  </si>
  <si>
    <t>696-3</t>
    <phoneticPr fontId="3"/>
  </si>
  <si>
    <t>694-9</t>
    <phoneticPr fontId="2"/>
  </si>
  <si>
    <t>QR付 Student Book【2nd】</t>
    <rPh sb="2" eb="3">
      <t>ツ</t>
    </rPh>
    <phoneticPr fontId="3"/>
  </si>
  <si>
    <t>QR付Student Book【3rd】</t>
    <rPh sb="2" eb="3">
      <t>ツキ</t>
    </rPh>
    <phoneticPr fontId="3"/>
  </si>
  <si>
    <t>②PICTURE CARDS YELLOW 【2nd】</t>
    <phoneticPr fontId="3"/>
  </si>
  <si>
    <t>QR付Student Book【2nd】</t>
    <rPh sb="2" eb="3">
      <t>ツキ</t>
    </rPh>
    <phoneticPr fontId="3"/>
  </si>
  <si>
    <t>QR付 Student Book【3rd】</t>
    <rPh sb="2" eb="3">
      <t>ツ</t>
    </rPh>
    <phoneticPr fontId="3"/>
  </si>
  <si>
    <t>728-1</t>
    <phoneticPr fontId="3"/>
  </si>
  <si>
    <t>AJ' s Vocabulary CD</t>
    <phoneticPr fontId="3"/>
  </si>
  <si>
    <t>QR付 AJ' s PICTURE DICTIONARY</t>
    <rPh sb="2" eb="3">
      <t>ツ</t>
    </rPh>
    <phoneticPr fontId="3"/>
  </si>
  <si>
    <t>ー</t>
    <phoneticPr fontId="2"/>
  </si>
  <si>
    <t>TEACHER'S PACK 在庫限り</t>
    <rPh sb="15" eb="18">
      <t>ザイコカギ</t>
    </rPh>
    <phoneticPr fontId="3"/>
  </si>
  <si>
    <t>指導マニュアルロム 在庫限り</t>
    <rPh sb="0" eb="2">
      <t>シドウ</t>
    </rPh>
    <rPh sb="10" eb="13">
      <t>ザイコカギ</t>
    </rPh>
    <phoneticPr fontId="3"/>
  </si>
  <si>
    <t>クラスカードロム 在庫限り</t>
    <rPh sb="9" eb="12">
      <t>ザイコカギ</t>
    </rPh>
    <phoneticPr fontId="3"/>
  </si>
  <si>
    <t>Activity Sheets 133</t>
    <phoneticPr fontId="3"/>
  </si>
  <si>
    <t>Activity Sheets 111</t>
    <phoneticPr fontId="3"/>
  </si>
  <si>
    <t>指導マニュアルロム 在庫限り</t>
    <rPh sb="0" eb="2">
      <t>シドウ</t>
    </rPh>
    <phoneticPr fontId="3"/>
  </si>
  <si>
    <t>クラスカードロム 在庫限り</t>
    <phoneticPr fontId="3"/>
  </si>
  <si>
    <t>Student CD(1st,2nd対応）</t>
    <rPh sb="18" eb="20">
      <t>タイオウ</t>
    </rPh>
    <phoneticPr fontId="3"/>
  </si>
  <si>
    <t xml:space="preserve">Student CD(2nd, 3rd対応) </t>
    <rPh sb="19" eb="21">
      <t>タイオウ</t>
    </rPh>
    <phoneticPr fontId="3"/>
  </si>
  <si>
    <t>②DVD-ROM &amp; Listening CD</t>
    <phoneticPr fontId="3"/>
  </si>
  <si>
    <t>クラスカードロム(2nd) 在庫限り</t>
    <rPh sb="14" eb="17">
      <t>ザイコカギ</t>
    </rPh>
    <phoneticPr fontId="3"/>
  </si>
  <si>
    <t>Activity Sheets 90（教具）</t>
    <rPh sb="19" eb="21">
      <t>キョウグ</t>
    </rPh>
    <phoneticPr fontId="3"/>
  </si>
  <si>
    <t>Student CD(2nd)　在庫限り</t>
    <rPh sb="16" eb="19">
      <t>ザイコカギ</t>
    </rPh>
    <phoneticPr fontId="3"/>
  </si>
  <si>
    <t>Learning World 5 for TOMORROW (2nd)</t>
    <phoneticPr fontId="3"/>
  </si>
  <si>
    <t>Class CD 教師用 (2nd) 在庫限り</t>
    <rPh sb="19" eb="22">
      <t>ザイコカギ</t>
    </rPh>
    <phoneticPr fontId="3"/>
  </si>
  <si>
    <t>Digital Teacher's Pack</t>
    <phoneticPr fontId="3"/>
  </si>
  <si>
    <t>841-7</t>
    <phoneticPr fontId="2"/>
  </si>
  <si>
    <t>842-4</t>
    <phoneticPr fontId="2"/>
  </si>
  <si>
    <t xml:space="preserve">Digital Teacher's Pack </t>
    <phoneticPr fontId="3"/>
  </si>
  <si>
    <t>未刊</t>
    <rPh sb="0" eb="2">
      <t>ミカン</t>
    </rPh>
    <phoneticPr fontId="2"/>
  </si>
  <si>
    <t>843-1</t>
    <phoneticPr fontId="2"/>
  </si>
  <si>
    <t>ソングde絵本2 What's in the Cart?</t>
    <phoneticPr fontId="3"/>
  </si>
  <si>
    <t>NOTEBOOK (８段 Green  5冊 1組)</t>
    <rPh sb="11" eb="12">
      <t>ダン</t>
    </rPh>
    <rPh sb="21" eb="22">
      <t>サツ</t>
    </rPh>
    <rPh sb="24" eb="25">
      <t>クミ</t>
    </rPh>
    <phoneticPr fontId="3"/>
  </si>
  <si>
    <t>NOTEBOOK (10段 Blue  5冊 1組)</t>
    <rPh sb="12" eb="13">
      <t>ダン</t>
    </rPh>
    <rPh sb="21" eb="22">
      <t>サツ</t>
    </rPh>
    <rPh sb="24" eb="25">
      <t>クミ</t>
    </rPh>
    <phoneticPr fontId="3"/>
  </si>
  <si>
    <t>NOTEBOOK (13段 Purple  5冊 1組)</t>
    <rPh sb="12" eb="13">
      <t>ダン</t>
    </rPh>
    <rPh sb="23" eb="24">
      <t>サツ</t>
    </rPh>
    <rPh sb="26" eb="27">
      <t>クミ</t>
    </rPh>
    <phoneticPr fontId="3"/>
  </si>
  <si>
    <t>Class CD 教師用  【2nd】</t>
    <phoneticPr fontId="3"/>
  </si>
  <si>
    <t>Class CD 【3rd】 教師用（2枚組）</t>
    <phoneticPr fontId="3"/>
  </si>
  <si>
    <r>
      <t>Class CD【3rd】(教師用）</t>
    </r>
    <r>
      <rPr>
        <sz val="11"/>
        <color rgb="FFFF6600"/>
        <rFont val="HGPｺﾞｼｯｸM"/>
        <family val="3"/>
        <charset val="128"/>
      </rPr>
      <t>e-APRICOT限定</t>
    </r>
    <rPh sb="14" eb="17">
      <t>キョウシヨウ</t>
    </rPh>
    <phoneticPr fontId="2"/>
  </si>
  <si>
    <t>760-1</t>
    <phoneticPr fontId="3"/>
  </si>
  <si>
    <t>762-5</t>
    <phoneticPr fontId="3"/>
  </si>
  <si>
    <t>764-9</t>
    <phoneticPr fontId="3"/>
  </si>
  <si>
    <t>765-6</t>
    <phoneticPr fontId="2"/>
  </si>
  <si>
    <t>766-3</t>
    <phoneticPr fontId="3"/>
  </si>
  <si>
    <t>767-0</t>
    <phoneticPr fontId="3"/>
  </si>
  <si>
    <t>768-7</t>
    <phoneticPr fontId="2"/>
  </si>
  <si>
    <t>769-4</t>
    <phoneticPr fontId="2"/>
  </si>
  <si>
    <t>691-8</t>
    <phoneticPr fontId="3"/>
  </si>
  <si>
    <t>692-5</t>
    <phoneticPr fontId="3"/>
  </si>
  <si>
    <t>693-2</t>
    <phoneticPr fontId="3"/>
  </si>
  <si>
    <t>695-6</t>
    <phoneticPr fontId="2"/>
  </si>
  <si>
    <t>697-0</t>
    <phoneticPr fontId="3"/>
  </si>
  <si>
    <t>698-7</t>
    <phoneticPr fontId="3"/>
  </si>
  <si>
    <t>849-3</t>
    <phoneticPr fontId="3"/>
  </si>
  <si>
    <t>850-9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</si>
</sst>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sz val="2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1"/>
      <color theme="5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20"/>
      <name val="HGPｺﾞｼｯｸM"/>
      <family val="3"/>
      <charset val="128"/>
    </font>
    <font>
      <b/>
      <sz val="18"/>
      <color rgb="FFFF0000"/>
      <name val="HGPｺﾞｼｯｸM"/>
      <family val="3"/>
      <charset val="128"/>
    </font>
    <font>
      <sz val="11"/>
      <color rgb="FFFF66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7" fillId="0" borderId="24" xfId="0" applyFont="1" applyBorder="1" applyAlignment="1">
      <alignment vertical="center" shrinkToFit="1"/>
    </xf>
    <xf numFmtId="38" fontId="7" fillId="0" borderId="24" xfId="1" applyFont="1" applyFill="1" applyBorder="1" applyAlignment="1">
      <alignment horizontal="right" vertical="center" shrinkToFit="1"/>
    </xf>
    <xf numFmtId="38" fontId="7" fillId="0" borderId="7" xfId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 shrinkToFit="1"/>
    </xf>
    <xf numFmtId="0" fontId="7" fillId="0" borderId="18" xfId="0" applyFont="1" applyBorder="1" applyAlignment="1">
      <alignment vertical="center" shrinkToFit="1"/>
    </xf>
    <xf numFmtId="38" fontId="7" fillId="0" borderId="18" xfId="1" applyFont="1" applyFill="1" applyBorder="1" applyAlignment="1">
      <alignment horizontal="right" vertical="center" shrinkToFit="1"/>
    </xf>
    <xf numFmtId="38" fontId="7" fillId="0" borderId="8" xfId="1" applyFont="1" applyFill="1" applyBorder="1" applyAlignment="1">
      <alignment horizontal="right" vertical="center" shrinkToFit="1"/>
    </xf>
    <xf numFmtId="17" fontId="7" fillId="0" borderId="24" xfId="0" quotePrefix="1" applyNumberFormat="1" applyFont="1" applyBorder="1" applyAlignment="1">
      <alignment horizontal="right" vertical="center" shrinkToFit="1"/>
    </xf>
    <xf numFmtId="17" fontId="7" fillId="0" borderId="18" xfId="0" quotePrefix="1" applyNumberFormat="1" applyFont="1" applyBorder="1" applyAlignment="1">
      <alignment horizontal="righ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right" vertical="center" shrinkToFit="1"/>
    </xf>
    <xf numFmtId="0" fontId="7" fillId="0" borderId="20" xfId="0" applyFont="1" applyBorder="1" applyAlignment="1">
      <alignment vertical="center" shrinkToFit="1"/>
    </xf>
    <xf numFmtId="38" fontId="8" fillId="0" borderId="24" xfId="1" applyFont="1" applyFill="1" applyBorder="1" applyAlignment="1" applyProtection="1">
      <alignment horizontal="center" vertical="center" shrinkToFit="1"/>
      <protection locked="0"/>
    </xf>
    <xf numFmtId="38" fontId="8" fillId="0" borderId="18" xfId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38" xfId="0" applyFont="1" applyBorder="1" applyAlignment="1">
      <alignment horizontal="right" vertical="center" shrinkToFit="1"/>
    </xf>
    <xf numFmtId="0" fontId="7" fillId="0" borderId="30" xfId="0" applyFont="1" applyBorder="1" applyAlignment="1">
      <alignment horizontal="right" vertical="center"/>
    </xf>
    <xf numFmtId="0" fontId="7" fillId="0" borderId="30" xfId="0" applyFont="1" applyBorder="1" applyAlignment="1">
      <alignment vertical="center" shrinkToFit="1"/>
    </xf>
    <xf numFmtId="38" fontId="7" fillId="0" borderId="30" xfId="1" applyFont="1" applyFill="1" applyBorder="1" applyAlignment="1">
      <alignment horizontal="right" vertical="center"/>
    </xf>
    <xf numFmtId="38" fontId="7" fillId="0" borderId="39" xfId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0" fontId="7" fillId="0" borderId="40" xfId="0" applyFont="1" applyBorder="1" applyAlignment="1">
      <alignment horizontal="right" vertical="center" shrinkToFit="1"/>
    </xf>
    <xf numFmtId="0" fontId="7" fillId="0" borderId="41" xfId="0" applyFont="1" applyBorder="1" applyAlignment="1">
      <alignment horizontal="right" vertical="center"/>
    </xf>
    <xf numFmtId="0" fontId="7" fillId="0" borderId="41" xfId="0" applyFont="1" applyBorder="1" applyAlignment="1">
      <alignment vertical="center" shrinkToFit="1"/>
    </xf>
    <xf numFmtId="38" fontId="7" fillId="0" borderId="41" xfId="1" applyFont="1" applyFill="1" applyBorder="1" applyAlignment="1">
      <alignment horizontal="right" vertical="center"/>
    </xf>
    <xf numFmtId="38" fontId="7" fillId="0" borderId="42" xfId="1" applyFont="1" applyFill="1" applyBorder="1" applyAlignment="1">
      <alignment horizontal="right" vertical="center"/>
    </xf>
    <xf numFmtId="0" fontId="7" fillId="0" borderId="14" xfId="0" applyFont="1" applyBorder="1" applyAlignment="1">
      <alignment horizontal="right" vertical="center" shrinkToFit="1"/>
    </xf>
    <xf numFmtId="0" fontId="7" fillId="0" borderId="43" xfId="0" quotePrefix="1" applyFont="1" applyBorder="1" applyAlignment="1">
      <alignment horizontal="right" vertical="center"/>
    </xf>
    <xf numFmtId="0" fontId="7" fillId="0" borderId="43" xfId="0" applyFont="1" applyBorder="1" applyAlignment="1">
      <alignment vertical="center" shrinkToFit="1"/>
    </xf>
    <xf numFmtId="38" fontId="7" fillId="0" borderId="43" xfId="1" applyFont="1" applyFill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5" fillId="0" borderId="30" xfId="0" applyFont="1" applyBorder="1" applyAlignment="1">
      <alignment vertical="center" shrinkToFit="1"/>
    </xf>
    <xf numFmtId="38" fontId="7" fillId="0" borderId="30" xfId="1" applyFont="1" applyBorder="1" applyAlignment="1">
      <alignment horizontal="right" vertical="center"/>
    </xf>
    <xf numFmtId="0" fontId="5" fillId="0" borderId="18" xfId="0" applyFont="1" applyBorder="1" applyAlignment="1">
      <alignment vertical="center" shrinkToFit="1"/>
    </xf>
    <xf numFmtId="38" fontId="7" fillId="0" borderId="18" xfId="1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 shrinkToFit="1"/>
    </xf>
    <xf numFmtId="0" fontId="7" fillId="0" borderId="41" xfId="0" applyFont="1" applyBorder="1" applyAlignment="1">
      <alignment horizontal="right" vertical="center" shrinkToFit="1"/>
    </xf>
    <xf numFmtId="38" fontId="7" fillId="0" borderId="30" xfId="1" applyFont="1" applyFill="1" applyBorder="1" applyAlignment="1">
      <alignment horizontal="right" vertical="center" wrapText="1"/>
    </xf>
    <xf numFmtId="38" fontId="7" fillId="0" borderId="18" xfId="1" applyFont="1" applyFill="1" applyBorder="1" applyAlignment="1">
      <alignment horizontal="right" vertical="center" wrapText="1"/>
    </xf>
    <xf numFmtId="49" fontId="7" fillId="0" borderId="30" xfId="0" applyNumberFormat="1" applyFont="1" applyBorder="1" applyAlignment="1">
      <alignment vertical="center" shrinkToFit="1"/>
    </xf>
    <xf numFmtId="49" fontId="7" fillId="0" borderId="18" xfId="0" applyNumberFormat="1" applyFont="1" applyBorder="1" applyAlignment="1">
      <alignment vertical="center" shrinkToFit="1"/>
    </xf>
    <xf numFmtId="49" fontId="7" fillId="0" borderId="41" xfId="0" applyNumberFormat="1" applyFont="1" applyBorder="1" applyAlignment="1">
      <alignment vertical="center" shrinkToFit="1"/>
    </xf>
    <xf numFmtId="38" fontId="7" fillId="0" borderId="41" xfId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vertical="center" shrinkToFit="1"/>
    </xf>
    <xf numFmtId="38" fontId="7" fillId="0" borderId="20" xfId="1" applyFont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47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8" fillId="2" borderId="25" xfId="0" applyFont="1" applyFill="1" applyBorder="1">
      <alignment vertical="center"/>
    </xf>
    <xf numFmtId="0" fontId="7" fillId="2" borderId="26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/>
    </xf>
    <xf numFmtId="38" fontId="7" fillId="2" borderId="0" xfId="1" applyFont="1" applyFill="1" applyBorder="1" applyAlignment="1">
      <alignment vertical="center"/>
    </xf>
    <xf numFmtId="38" fontId="7" fillId="2" borderId="34" xfId="1" applyFont="1" applyFill="1" applyBorder="1" applyAlignment="1">
      <alignment vertical="center"/>
    </xf>
    <xf numFmtId="0" fontId="5" fillId="2" borderId="2" xfId="0" applyFont="1" applyFill="1" applyBorder="1">
      <alignment vertical="center"/>
    </xf>
    <xf numFmtId="0" fontId="5" fillId="2" borderId="0" xfId="0" applyFont="1" applyFill="1">
      <alignment vertical="center"/>
    </xf>
    <xf numFmtId="0" fontId="7" fillId="2" borderId="32" xfId="0" applyFont="1" applyFill="1" applyBorder="1">
      <alignment vertical="center"/>
    </xf>
    <xf numFmtId="0" fontId="7" fillId="2" borderId="33" xfId="0" applyFont="1" applyFill="1" applyBorder="1">
      <alignment vertical="center"/>
    </xf>
    <xf numFmtId="38" fontId="7" fillId="2" borderId="2" xfId="1" applyFont="1" applyFill="1" applyBorder="1" applyAlignment="1">
      <alignment vertical="center"/>
    </xf>
    <xf numFmtId="0" fontId="8" fillId="0" borderId="5" xfId="0" applyFont="1" applyBorder="1" applyProtection="1">
      <alignment vertical="center"/>
      <protection locked="0"/>
    </xf>
    <xf numFmtId="0" fontId="8" fillId="0" borderId="5" xfId="0" quotePrefix="1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quotePrefix="1" applyFont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38" fontId="8" fillId="0" borderId="30" xfId="1" applyFont="1" applyFill="1" applyBorder="1" applyAlignment="1" applyProtection="1">
      <alignment horizontal="center" vertical="center"/>
      <protection locked="0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41" xfId="1" applyFont="1" applyFill="1" applyBorder="1" applyAlignment="1" applyProtection="1">
      <alignment horizontal="center" vertical="center"/>
      <protection locked="0"/>
    </xf>
    <xf numFmtId="38" fontId="8" fillId="0" borderId="30" xfId="1" applyFont="1" applyBorder="1" applyAlignment="1" applyProtection="1">
      <alignment horizontal="center" vertical="center"/>
      <protection locked="0"/>
    </xf>
    <xf numFmtId="38" fontId="8" fillId="0" borderId="18" xfId="1" applyFont="1" applyBorder="1" applyAlignment="1" applyProtection="1">
      <alignment horizontal="center" vertical="center"/>
      <protection locked="0"/>
    </xf>
    <xf numFmtId="38" fontId="8" fillId="0" borderId="20" xfId="1" applyFont="1" applyBorder="1" applyAlignment="1" applyProtection="1">
      <alignment horizontal="center" vertical="center"/>
      <protection locked="0"/>
    </xf>
    <xf numFmtId="38" fontId="8" fillId="0" borderId="30" xfId="1" applyFont="1" applyFill="1" applyBorder="1" applyAlignment="1" applyProtection="1">
      <alignment horizontal="center" vertical="center" wrapText="1"/>
      <protection locked="0"/>
    </xf>
    <xf numFmtId="38" fontId="8" fillId="0" borderId="18" xfId="1" applyFont="1" applyFill="1" applyBorder="1" applyAlignment="1" applyProtection="1">
      <alignment horizontal="center" vertical="center" wrapText="1"/>
      <protection locked="0"/>
    </xf>
    <xf numFmtId="38" fontId="8" fillId="0" borderId="41" xfId="1" applyFont="1" applyFill="1" applyBorder="1" applyAlignment="1" applyProtection="1">
      <alignment horizontal="center" vertical="center" wrapText="1"/>
      <protection locked="0"/>
    </xf>
    <xf numFmtId="38" fontId="7" fillId="0" borderId="18" xfId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38" fontId="7" fillId="0" borderId="41" xfId="1" applyFont="1" applyFill="1" applyBorder="1" applyAlignment="1" applyProtection="1">
      <alignment horizontal="center" vertical="center"/>
      <protection locked="0"/>
    </xf>
    <xf numFmtId="38" fontId="7" fillId="0" borderId="43" xfId="1" applyFont="1" applyFill="1" applyBorder="1" applyAlignment="1" applyProtection="1">
      <alignment horizontal="center" vertical="center"/>
      <protection locked="0"/>
    </xf>
    <xf numFmtId="38" fontId="7" fillId="0" borderId="30" xfId="1" applyFont="1" applyFill="1" applyBorder="1" applyAlignment="1" applyProtection="1">
      <alignment horizontal="center" vertical="center"/>
      <protection locked="0"/>
    </xf>
    <xf numFmtId="0" fontId="8" fillId="0" borderId="51" xfId="0" applyFont="1" applyBorder="1" applyProtection="1">
      <alignment vertical="center"/>
      <protection locked="0"/>
    </xf>
    <xf numFmtId="0" fontId="8" fillId="0" borderId="51" xfId="0" quotePrefix="1" applyFont="1" applyBorder="1" applyProtection="1">
      <alignment vertical="center"/>
      <protection locked="0"/>
    </xf>
    <xf numFmtId="0" fontId="8" fillId="0" borderId="49" xfId="0" quotePrefix="1" applyFont="1" applyBorder="1" applyAlignment="1" applyProtection="1">
      <alignment vertical="center" shrinkToFit="1"/>
      <protection locked="0"/>
    </xf>
    <xf numFmtId="0" fontId="8" fillId="0" borderId="49" xfId="0" applyFont="1" applyBorder="1" applyAlignment="1" applyProtection="1">
      <alignment vertical="center" shrinkToFit="1"/>
      <protection locked="0"/>
    </xf>
    <xf numFmtId="0" fontId="8" fillId="0" borderId="50" xfId="0" applyFont="1" applyBorder="1" applyAlignment="1" applyProtection="1">
      <alignment vertical="center" shrinkToFit="1"/>
      <protection locked="0"/>
    </xf>
    <xf numFmtId="0" fontId="8" fillId="0" borderId="43" xfId="0" quotePrefix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13" xfId="0" applyFont="1" applyBorder="1" applyProtection="1">
      <alignment vertical="center"/>
      <protection locked="0"/>
    </xf>
    <xf numFmtId="0" fontId="7" fillId="0" borderId="19" xfId="0" applyFont="1" applyBorder="1" applyAlignment="1">
      <alignment horizontal="right" vertical="center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38" fontId="7" fillId="0" borderId="20" xfId="1" applyFont="1" applyFill="1" applyBorder="1" applyAlignment="1">
      <alignment horizontal="right" vertical="center"/>
    </xf>
    <xf numFmtId="38" fontId="7" fillId="0" borderId="20" xfId="1" applyFont="1" applyFill="1" applyBorder="1" applyAlignment="1" applyProtection="1">
      <alignment horizontal="center" vertical="center"/>
      <protection locked="0"/>
    </xf>
    <xf numFmtId="38" fontId="14" fillId="0" borderId="52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8" fontId="13" fillId="0" borderId="15" xfId="0" applyNumberFormat="1" applyFont="1" applyBorder="1" applyAlignment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38" fontId="8" fillId="0" borderId="20" xfId="1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44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8" fillId="3" borderId="25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8" fillId="3" borderId="28" xfId="0" applyFont="1" applyFill="1" applyBorder="1">
      <alignment vertical="center"/>
    </xf>
    <xf numFmtId="0" fontId="7" fillId="3" borderId="29" xfId="0" applyFont="1" applyFill="1" applyBorder="1">
      <alignment vertical="center"/>
    </xf>
    <xf numFmtId="38" fontId="7" fillId="3" borderId="26" xfId="1" applyFont="1" applyFill="1" applyBorder="1" applyAlignment="1">
      <alignment vertical="center"/>
    </xf>
    <xf numFmtId="38" fontId="7" fillId="3" borderId="27" xfId="1" applyFont="1" applyFill="1" applyBorder="1" applyAlignment="1">
      <alignment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3" fontId="7" fillId="3" borderId="27" xfId="0" applyNumberFormat="1" applyFont="1" applyFill="1" applyBorder="1">
      <alignment vertical="center"/>
    </xf>
    <xf numFmtId="176" fontId="7" fillId="3" borderId="27" xfId="0" applyNumberFormat="1" applyFont="1" applyFill="1" applyBorder="1">
      <alignment vertical="center"/>
    </xf>
    <xf numFmtId="0" fontId="10" fillId="4" borderId="37" xfId="0" applyFont="1" applyFill="1" applyBorder="1" applyAlignment="1">
      <alignment horizontal="center" vertical="center" shrinkToFit="1"/>
    </xf>
    <xf numFmtId="0" fontId="10" fillId="4" borderId="46" xfId="0" applyFont="1" applyFill="1" applyBorder="1" applyAlignment="1">
      <alignment horizontal="center" vertical="center" shrinkToFit="1"/>
    </xf>
    <xf numFmtId="0" fontId="10" fillId="4" borderId="47" xfId="0" applyFont="1" applyFill="1" applyBorder="1" applyAlignment="1">
      <alignment horizontal="center" vertical="center" shrinkToFit="1"/>
    </xf>
    <xf numFmtId="0" fontId="10" fillId="4" borderId="48" xfId="0" applyFont="1" applyFill="1" applyBorder="1" applyAlignment="1">
      <alignment horizontal="center" vertical="center" shrinkToFit="1"/>
    </xf>
    <xf numFmtId="0" fontId="8" fillId="4" borderId="25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7" fillId="4" borderId="0" xfId="0" applyFont="1" applyFill="1">
      <alignment vertical="center"/>
    </xf>
    <xf numFmtId="0" fontId="7" fillId="4" borderId="2" xfId="0" applyFont="1" applyFill="1" applyBorder="1">
      <alignment vertical="center"/>
    </xf>
    <xf numFmtId="0" fontId="8" fillId="4" borderId="1" xfId="0" applyFont="1" applyFill="1" applyBorder="1" applyAlignment="1">
      <alignment horizontal="left" vertical="center"/>
    </xf>
    <xf numFmtId="38" fontId="7" fillId="4" borderId="0" xfId="1" applyFont="1" applyFill="1" applyBorder="1" applyAlignment="1">
      <alignment vertical="center"/>
    </xf>
    <xf numFmtId="38" fontId="7" fillId="0" borderId="53" xfId="1" applyFont="1" applyFill="1" applyBorder="1" applyAlignment="1">
      <alignment horizontal="right" vertical="center"/>
    </xf>
    <xf numFmtId="38" fontId="7" fillId="0" borderId="54" xfId="1" applyFont="1" applyFill="1" applyBorder="1" applyAlignment="1">
      <alignment horizontal="right" vertical="center"/>
    </xf>
    <xf numFmtId="38" fontId="7" fillId="0" borderId="55" xfId="1" applyFont="1" applyFill="1" applyBorder="1" applyAlignment="1">
      <alignment horizontal="right" vertical="center"/>
    </xf>
    <xf numFmtId="38" fontId="7" fillId="0" borderId="56" xfId="1" applyFont="1" applyFill="1" applyBorder="1" applyAlignment="1">
      <alignment horizontal="right" vertical="center"/>
    </xf>
    <xf numFmtId="38" fontId="7" fillId="0" borderId="57" xfId="1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 shrinkToFit="1"/>
    </xf>
    <xf numFmtId="0" fontId="10" fillId="2" borderId="58" xfId="0" applyFont="1" applyFill="1" applyBorder="1" applyAlignment="1">
      <alignment horizontal="center" vertical="center" shrinkToFit="1"/>
    </xf>
    <xf numFmtId="0" fontId="9" fillId="0" borderId="0" xfId="0" quotePrefix="1" applyFont="1" applyProtection="1">
      <alignment vertical="center"/>
      <protection locked="0"/>
    </xf>
    <xf numFmtId="38" fontId="8" fillId="0" borderId="24" xfId="1" applyFont="1" applyFill="1" applyBorder="1" applyAlignment="1" applyProtection="1">
      <alignment horizontal="center" vertical="center"/>
      <protection locked="0"/>
    </xf>
    <xf numFmtId="38" fontId="7" fillId="0" borderId="24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49" fontId="7" fillId="0" borderId="41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21" fillId="0" borderId="0" xfId="0" quotePrefix="1" applyFont="1" applyProtection="1">
      <alignment vertical="center"/>
      <protection locked="0"/>
    </xf>
    <xf numFmtId="0" fontId="7" fillId="0" borderId="21" xfId="0" applyFont="1" applyBorder="1" applyAlignment="1">
      <alignment horizontal="right" vertical="center" shrinkToFit="1"/>
    </xf>
    <xf numFmtId="17" fontId="7" fillId="0" borderId="22" xfId="0" quotePrefix="1" applyNumberFormat="1" applyFont="1" applyBorder="1" applyAlignment="1">
      <alignment horizontal="right" vertical="center" shrinkToFit="1"/>
    </xf>
    <xf numFmtId="0" fontId="7" fillId="0" borderId="22" xfId="0" applyFont="1" applyBorder="1" applyAlignment="1">
      <alignment vertical="center" shrinkToFit="1"/>
    </xf>
    <xf numFmtId="38" fontId="8" fillId="0" borderId="22" xfId="1" applyFont="1" applyFill="1" applyBorder="1" applyAlignment="1" applyProtection="1">
      <alignment horizontal="center" vertical="center" shrinkToFit="1"/>
      <protection locked="0"/>
    </xf>
    <xf numFmtId="38" fontId="7" fillId="0" borderId="22" xfId="1" applyFont="1" applyFill="1" applyBorder="1" applyAlignment="1">
      <alignment horizontal="right" vertical="center" shrinkToFit="1"/>
    </xf>
    <xf numFmtId="38" fontId="7" fillId="0" borderId="12" xfId="1" applyFont="1" applyFill="1" applyBorder="1" applyAlignment="1">
      <alignment horizontal="righ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8" fillId="2" borderId="25" xfId="0" applyFont="1" applyFill="1" applyBorder="1" applyAlignment="1">
      <alignment horizontal="left" vertical="center"/>
    </xf>
    <xf numFmtId="0" fontId="5" fillId="2" borderId="26" xfId="0" applyFont="1" applyFill="1" applyBorder="1">
      <alignment vertical="center"/>
    </xf>
    <xf numFmtId="38" fontId="7" fillId="2" borderId="27" xfId="1" applyFont="1" applyFill="1" applyBorder="1" applyAlignment="1">
      <alignment vertical="center"/>
    </xf>
    <xf numFmtId="17" fontId="7" fillId="0" borderId="18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 shrinkToFit="1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>
      <alignment horizontal="right" vertical="center" shrinkToFit="1"/>
    </xf>
    <xf numFmtId="38" fontId="8" fillId="0" borderId="30" xfId="1" applyFont="1" applyFill="1" applyBorder="1" applyAlignment="1" applyProtection="1">
      <alignment horizontal="center" vertical="center" shrinkToFit="1"/>
      <protection locked="0"/>
    </xf>
    <xf numFmtId="38" fontId="7" fillId="0" borderId="30" xfId="1" applyFont="1" applyFill="1" applyBorder="1" applyAlignment="1">
      <alignment horizontal="right" vertical="center" shrinkToFit="1"/>
    </xf>
    <xf numFmtId="38" fontId="7" fillId="0" borderId="39" xfId="1" applyFont="1" applyFill="1" applyBorder="1" applyAlignment="1">
      <alignment horizontal="right" vertical="center" shrinkToFit="1"/>
    </xf>
    <xf numFmtId="38" fontId="8" fillId="0" borderId="41" xfId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6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38" fontId="8" fillId="0" borderId="22" xfId="1" applyFont="1" applyFill="1" applyBorder="1" applyAlignment="1" applyProtection="1">
      <alignment horizontal="center" vertical="center"/>
      <protection locked="0"/>
    </xf>
    <xf numFmtId="38" fontId="7" fillId="0" borderId="22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0" fontId="8" fillId="2" borderId="61" xfId="0" applyFont="1" applyFill="1" applyBorder="1">
      <alignment vertical="center"/>
    </xf>
    <xf numFmtId="38" fontId="7" fillId="2" borderId="62" xfId="1" applyFont="1" applyFill="1" applyBorder="1" applyAlignment="1">
      <alignment vertical="center"/>
    </xf>
    <xf numFmtId="0" fontId="5" fillId="2" borderId="63" xfId="0" applyFont="1" applyFill="1" applyBorder="1">
      <alignment vertical="center"/>
    </xf>
    <xf numFmtId="38" fontId="7" fillId="2" borderId="26" xfId="1" applyFont="1" applyFill="1" applyBorder="1" applyAlignment="1">
      <alignment vertical="center"/>
    </xf>
    <xf numFmtId="0" fontId="7" fillId="0" borderId="64" xfId="0" applyFont="1" applyBorder="1" applyAlignment="1">
      <alignment horizontal="right" vertical="center" shrinkToFit="1"/>
    </xf>
    <xf numFmtId="0" fontId="7" fillId="0" borderId="65" xfId="0" applyFont="1" applyBorder="1" applyAlignment="1">
      <alignment vertical="center" shrinkToFit="1"/>
    </xf>
    <xf numFmtId="0" fontId="7" fillId="0" borderId="47" xfId="0" applyFont="1" applyBorder="1" applyAlignment="1">
      <alignment horizontal="right" vertical="center" shrinkToFit="1"/>
    </xf>
    <xf numFmtId="38" fontId="7" fillId="0" borderId="41" xfId="1" applyFont="1" applyFill="1" applyBorder="1" applyAlignment="1">
      <alignment horizontal="right" vertical="center" shrinkToFit="1"/>
    </xf>
    <xf numFmtId="38" fontId="7" fillId="0" borderId="42" xfId="1" applyFont="1" applyFill="1" applyBorder="1" applyAlignment="1">
      <alignment horizontal="right" vertical="center" shrinkToFi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right" vertical="center" shrinkToFit="1"/>
    </xf>
    <xf numFmtId="0" fontId="7" fillId="0" borderId="67" xfId="0" applyFont="1" applyBorder="1" applyAlignment="1">
      <alignment horizontal="right" vertical="center" shrinkToFit="1"/>
    </xf>
    <xf numFmtId="0" fontId="7" fillId="0" borderId="67" xfId="0" applyFont="1" applyBorder="1" applyAlignment="1">
      <alignment vertical="center" shrinkToFit="1"/>
    </xf>
    <xf numFmtId="38" fontId="8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67" xfId="1" applyFont="1" applyFill="1" applyBorder="1" applyAlignment="1">
      <alignment horizontal="right" vertical="center" shrinkToFit="1"/>
    </xf>
    <xf numFmtId="38" fontId="7" fillId="0" borderId="68" xfId="1" applyFont="1" applyFill="1" applyBorder="1" applyAlignment="1">
      <alignment horizontal="right" vertical="center" shrinkToFit="1"/>
    </xf>
    <xf numFmtId="0" fontId="8" fillId="2" borderId="28" xfId="0" applyFont="1" applyFill="1" applyBorder="1" applyAlignment="1">
      <alignment horizontal="left" vertical="center"/>
    </xf>
    <xf numFmtId="0" fontId="7" fillId="0" borderId="69" xfId="0" applyFont="1" applyBorder="1" applyAlignment="1">
      <alignment horizontal="right" vertical="center" shrinkToFit="1"/>
    </xf>
    <xf numFmtId="0" fontId="7" fillId="0" borderId="35" xfId="0" applyFont="1" applyBorder="1" applyAlignment="1">
      <alignment horizontal="right" vertical="center" shrinkToFit="1"/>
    </xf>
    <xf numFmtId="0" fontId="7" fillId="0" borderId="35" xfId="0" applyFont="1" applyBorder="1" applyAlignment="1">
      <alignment vertical="center" shrinkToFit="1"/>
    </xf>
    <xf numFmtId="38" fontId="8" fillId="0" borderId="35" xfId="1" applyFont="1" applyFill="1" applyBorder="1" applyAlignment="1" applyProtection="1">
      <alignment horizontal="center" vertical="center"/>
      <protection locked="0"/>
    </xf>
    <xf numFmtId="38" fontId="7" fillId="0" borderId="35" xfId="1" applyFont="1" applyFill="1" applyBorder="1" applyAlignment="1">
      <alignment horizontal="right" vertical="center"/>
    </xf>
    <xf numFmtId="38" fontId="7" fillId="0" borderId="52" xfId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quotePrefix="1" applyFont="1" applyAlignment="1" applyProtection="1">
      <alignment horizontal="center" vertical="center"/>
      <protection locked="0"/>
    </xf>
    <xf numFmtId="0" fontId="8" fillId="0" borderId="44" xfId="0" quotePrefix="1" applyFont="1" applyBorder="1" applyAlignment="1" applyProtection="1">
      <alignment horizontal="center" vertical="center"/>
      <protection locked="0"/>
    </xf>
    <xf numFmtId="0" fontId="8" fillId="0" borderId="6" xfId="0" quotePrefix="1" applyFont="1" applyBorder="1" applyAlignment="1" applyProtection="1">
      <alignment horizontal="center" vertical="center"/>
      <protection locked="0"/>
    </xf>
    <xf numFmtId="38" fontId="14" fillId="0" borderId="52" xfId="0" applyNumberFormat="1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8" fillId="0" borderId="35" xfId="0" quotePrefix="1" applyFont="1" applyBorder="1" applyAlignment="1">
      <alignment horizontal="center" vertical="center" shrinkToFit="1"/>
    </xf>
    <xf numFmtId="0" fontId="8" fillId="0" borderId="47" xfId="0" quotePrefix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38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6600"/>
      <color rgb="FFCCECFF"/>
      <color rgb="FFFFCCCC"/>
      <color rgb="FFCCFFCC"/>
      <color rgb="FFCCFFFF"/>
      <color rgb="FFCCCCFF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showZeros="0" tabSelected="1" view="pageBreakPreview" zoomScaleNormal="100" zoomScaleSheetLayoutView="100" workbookViewId="0"/>
  </sheetViews>
  <sheetFormatPr defaultColWidth="9" defaultRowHeight="13.2" x14ac:dyDescent="0.2"/>
  <cols>
    <col min="1" max="2" width="7.109375" style="1" customWidth="1"/>
    <col min="3" max="3" width="38.77734375" style="1" bestFit="1" customWidth="1"/>
    <col min="4" max="8" width="7.109375" style="1" customWidth="1"/>
    <col min="9" max="9" width="34.88671875" style="1" bestFit="1" customWidth="1"/>
    <col min="10" max="12" width="7.109375" style="1" customWidth="1"/>
    <col min="13" max="16384" width="9" style="1"/>
  </cols>
  <sheetData>
    <row r="1" spans="1:12" s="3" customFormat="1" ht="22.5" customHeight="1" thickBot="1" x14ac:dyDescent="0.25">
      <c r="A1" s="2" t="s">
        <v>501</v>
      </c>
      <c r="B1" s="4"/>
      <c r="C1" s="4"/>
      <c r="D1" s="4"/>
      <c r="E1" s="4"/>
      <c r="F1" s="4"/>
      <c r="G1" s="4"/>
      <c r="H1" s="4"/>
      <c r="I1" s="4"/>
      <c r="J1" s="4"/>
      <c r="K1" s="4"/>
      <c r="L1" s="5" t="s">
        <v>57</v>
      </c>
    </row>
    <row r="2" spans="1:12" ht="18.899999999999999" customHeight="1" x14ac:dyDescent="0.2">
      <c r="A2" s="108" t="s">
        <v>58</v>
      </c>
      <c r="B2" s="78"/>
      <c r="C2" s="79"/>
      <c r="D2" s="79"/>
      <c r="E2" s="79"/>
      <c r="F2" s="79"/>
      <c r="G2" s="79"/>
      <c r="H2" s="79"/>
      <c r="I2" s="79"/>
      <c r="J2" s="102"/>
      <c r="K2" s="226"/>
      <c r="L2" s="227"/>
    </row>
    <row r="3" spans="1:12" ht="18.899999999999999" customHeight="1" x14ac:dyDescent="0.2">
      <c r="A3" s="164"/>
      <c r="C3" s="159"/>
      <c r="D3" s="160"/>
      <c r="E3" s="161"/>
      <c r="F3" s="162"/>
      <c r="G3" s="81"/>
      <c r="H3" s="81"/>
      <c r="I3" s="152"/>
      <c r="J3" s="103"/>
      <c r="K3" s="231" t="s">
        <v>376</v>
      </c>
      <c r="L3" s="228">
        <f>SUM($D$11:$D$16,$D$19:$D$26,$D$28:$D$34,$D$37:$D$46,$D$49:$D$53,$J$11:$J$21,$J$23:$J$31,$J$37:$J$40,$J$43:$J$49,,$J$52:$J$56)</f>
        <v>0</v>
      </c>
    </row>
    <row r="4" spans="1:12" ht="18.899999999999999" customHeight="1" x14ac:dyDescent="0.2">
      <c r="A4" s="164"/>
      <c r="C4" s="224"/>
      <c r="D4" s="163"/>
      <c r="E4" s="163"/>
      <c r="F4" s="163"/>
      <c r="G4" s="225" t="s">
        <v>530</v>
      </c>
      <c r="H4" s="81"/>
      <c r="I4" s="81"/>
      <c r="J4" s="103"/>
      <c r="K4" s="232"/>
      <c r="L4" s="229" t="e">
        <f>SUM($D$11:$D$15,$D$19:$D$26,$D$28:$D$33,$D$37:$D$42,$D$49:$D$56,$J$11:$J$19,$J$23:$J$31,$J$37:$J$40,$J$43:$J$49,$J$52:$J$53,#REF!)</f>
        <v>#REF!</v>
      </c>
    </row>
    <row r="5" spans="1:12" ht="18.899999999999999" customHeight="1" x14ac:dyDescent="0.2">
      <c r="A5" s="164"/>
      <c r="C5" s="224"/>
      <c r="D5" s="163"/>
      <c r="E5" s="163"/>
      <c r="F5" s="163"/>
      <c r="G5" s="225"/>
      <c r="H5" s="81"/>
      <c r="I5" s="165"/>
      <c r="J5" s="103"/>
      <c r="K5" s="106" t="s">
        <v>377</v>
      </c>
      <c r="L5" s="113">
        <f>商品リストB!L3</f>
        <v>0</v>
      </c>
    </row>
    <row r="6" spans="1:12" ht="18.89999999999999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3"/>
      <c r="K6" s="106" t="s">
        <v>378</v>
      </c>
      <c r="L6" s="113">
        <f>商品リストC!L3</f>
        <v>0</v>
      </c>
    </row>
    <row r="7" spans="1:12" ht="18.89999999999999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3" t="s">
        <v>368</v>
      </c>
      <c r="L7" s="228">
        <f>L3+L5+L6</f>
        <v>0</v>
      </c>
    </row>
    <row r="8" spans="1:12" ht="18.89999999999999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4"/>
      <c r="L8" s="230"/>
    </row>
    <row r="9" spans="1:12" x14ac:dyDescent="0.2">
      <c r="A9" s="118" t="s">
        <v>54</v>
      </c>
      <c r="B9" s="119" t="s">
        <v>53</v>
      </c>
      <c r="C9" s="120" t="s">
        <v>3</v>
      </c>
      <c r="D9" s="119" t="s">
        <v>0</v>
      </c>
      <c r="E9" s="120" t="s">
        <v>383</v>
      </c>
      <c r="F9" s="121" t="s">
        <v>2</v>
      </c>
      <c r="G9" s="118" t="s">
        <v>55</v>
      </c>
      <c r="H9" s="119" t="s">
        <v>56</v>
      </c>
      <c r="I9" s="120" t="s">
        <v>14</v>
      </c>
      <c r="J9" s="119" t="s">
        <v>0</v>
      </c>
      <c r="K9" s="120" t="s">
        <v>1</v>
      </c>
      <c r="L9" s="121" t="s">
        <v>2</v>
      </c>
    </row>
    <row r="10" spans="1:12" ht="23.4" customHeight="1" x14ac:dyDescent="0.2">
      <c r="A10" s="122" t="s">
        <v>370</v>
      </c>
      <c r="B10" s="123"/>
      <c r="C10" s="123"/>
      <c r="D10" s="123"/>
      <c r="E10" s="123"/>
      <c r="F10" s="124"/>
      <c r="G10" s="125" t="s">
        <v>483</v>
      </c>
      <c r="H10" s="123"/>
      <c r="I10" s="126"/>
      <c r="J10" s="123"/>
      <c r="K10" s="127"/>
      <c r="L10" s="128"/>
    </row>
    <row r="11" spans="1:12" ht="23.4" customHeight="1" x14ac:dyDescent="0.2">
      <c r="A11" s="6">
        <v>10007</v>
      </c>
      <c r="B11" s="7" t="s">
        <v>15</v>
      </c>
      <c r="C11" s="8" t="s">
        <v>21</v>
      </c>
      <c r="D11" s="21"/>
      <c r="E11" s="9">
        <v>1700</v>
      </c>
      <c r="F11" s="10">
        <f t="shared" ref="F11:F16" si="0">E11*1.1</f>
        <v>1870.0000000000002</v>
      </c>
      <c r="G11" s="6">
        <v>10460</v>
      </c>
      <c r="H11" s="7" t="s">
        <v>403</v>
      </c>
      <c r="I11" s="8" t="s">
        <v>552</v>
      </c>
      <c r="J11" s="21"/>
      <c r="K11" s="9">
        <v>2100</v>
      </c>
      <c r="L11" s="10">
        <f t="shared" ref="L11" si="1">K11*1.1</f>
        <v>2310</v>
      </c>
    </row>
    <row r="12" spans="1:12" ht="23.4" customHeight="1" x14ac:dyDescent="0.2">
      <c r="A12" s="11">
        <v>10040</v>
      </c>
      <c r="B12" s="12" t="s">
        <v>17</v>
      </c>
      <c r="C12" s="13" t="s">
        <v>509</v>
      </c>
      <c r="D12" s="22"/>
      <c r="E12" s="14">
        <v>1100</v>
      </c>
      <c r="F12" s="15">
        <f t="shared" si="0"/>
        <v>1210</v>
      </c>
      <c r="G12" s="11">
        <v>10423</v>
      </c>
      <c r="H12" s="12" t="s">
        <v>395</v>
      </c>
      <c r="I12" s="13" t="s">
        <v>482</v>
      </c>
      <c r="J12" s="22"/>
      <c r="K12" s="14">
        <v>1150</v>
      </c>
      <c r="L12" s="15">
        <f t="shared" ref="L12:L19" si="2">K12*1.1</f>
        <v>1265</v>
      </c>
    </row>
    <row r="13" spans="1:12" ht="23.4" customHeight="1" x14ac:dyDescent="0.2">
      <c r="A13" s="166">
        <v>10062</v>
      </c>
      <c r="B13" s="179" t="s">
        <v>384</v>
      </c>
      <c r="C13" s="168" t="s">
        <v>505</v>
      </c>
      <c r="D13" s="169"/>
      <c r="E13" s="170">
        <v>15000</v>
      </c>
      <c r="F13" s="171">
        <f t="shared" si="0"/>
        <v>16500</v>
      </c>
      <c r="G13" s="11">
        <v>10456</v>
      </c>
      <c r="H13" s="12" t="s">
        <v>574</v>
      </c>
      <c r="I13" s="13" t="s">
        <v>575</v>
      </c>
      <c r="J13" s="22" t="s">
        <v>576</v>
      </c>
      <c r="K13" s="14"/>
      <c r="L13" s="15">
        <f t="shared" si="2"/>
        <v>0</v>
      </c>
    </row>
    <row r="14" spans="1:12" ht="23.4" customHeight="1" x14ac:dyDescent="0.2">
      <c r="A14" s="11">
        <v>10039</v>
      </c>
      <c r="B14" s="12" t="s">
        <v>18</v>
      </c>
      <c r="C14" s="13" t="s">
        <v>506</v>
      </c>
      <c r="D14" s="180"/>
      <c r="E14" s="14">
        <v>3500</v>
      </c>
      <c r="F14" s="15">
        <f t="shared" si="0"/>
        <v>3850.0000000000005</v>
      </c>
      <c r="G14" s="11">
        <v>10415</v>
      </c>
      <c r="H14" s="210" t="s">
        <v>556</v>
      </c>
      <c r="I14" s="13" t="s">
        <v>584</v>
      </c>
      <c r="J14" s="22" t="s">
        <v>414</v>
      </c>
      <c r="K14" s="14">
        <v>3000</v>
      </c>
      <c r="L14" s="15">
        <f>K14*1.1</f>
        <v>3300.0000000000005</v>
      </c>
    </row>
    <row r="15" spans="1:12" ht="23.4" customHeight="1" x14ac:dyDescent="0.2">
      <c r="A15" s="11">
        <v>10049</v>
      </c>
      <c r="B15" s="12" t="s">
        <v>382</v>
      </c>
      <c r="C15" s="13" t="s">
        <v>507</v>
      </c>
      <c r="D15" s="22"/>
      <c r="E15" s="14">
        <v>6500</v>
      </c>
      <c r="F15" s="15">
        <f t="shared" si="0"/>
        <v>7150.0000000000009</v>
      </c>
      <c r="G15" s="11">
        <v>10446</v>
      </c>
      <c r="H15" s="12" t="s">
        <v>396</v>
      </c>
      <c r="I15" s="13" t="s">
        <v>560</v>
      </c>
      <c r="J15" s="22"/>
      <c r="K15" s="14">
        <v>11000</v>
      </c>
      <c r="L15" s="15">
        <f>K15*1.1</f>
        <v>12100.000000000002</v>
      </c>
    </row>
    <row r="16" spans="1:12" ht="23.4" customHeight="1" x14ac:dyDescent="0.2">
      <c r="A16" s="202">
        <v>62002</v>
      </c>
      <c r="B16" s="12" t="s">
        <v>42</v>
      </c>
      <c r="C16" s="203" t="s">
        <v>508</v>
      </c>
      <c r="D16" s="21"/>
      <c r="E16" s="9">
        <v>5500</v>
      </c>
      <c r="F16" s="10">
        <f t="shared" si="0"/>
        <v>6050.0000000000009</v>
      </c>
      <c r="G16" s="11">
        <v>10455</v>
      </c>
      <c r="H16" s="12" t="s">
        <v>397</v>
      </c>
      <c r="I16" s="13" t="s">
        <v>557</v>
      </c>
      <c r="J16" s="22"/>
      <c r="K16" s="14">
        <v>17000</v>
      </c>
      <c r="L16" s="15">
        <f t="shared" si="2"/>
        <v>18700</v>
      </c>
    </row>
    <row r="17" spans="1:12" ht="23.4" customHeight="1" x14ac:dyDescent="0.2">
      <c r="A17" s="188"/>
      <c r="B17" s="204"/>
      <c r="C17" s="191"/>
      <c r="D17" s="185"/>
      <c r="E17" s="205"/>
      <c r="F17" s="189"/>
      <c r="G17" s="11">
        <v>10477</v>
      </c>
      <c r="H17" s="12" t="s">
        <v>19</v>
      </c>
      <c r="I17" s="13" t="s">
        <v>558</v>
      </c>
      <c r="J17" s="22"/>
      <c r="K17" s="14">
        <v>4000</v>
      </c>
      <c r="L17" s="15">
        <f t="shared" si="2"/>
        <v>4400</v>
      </c>
    </row>
    <row r="18" spans="1:12" ht="23.4" customHeight="1" x14ac:dyDescent="0.2">
      <c r="A18" s="129" t="s">
        <v>369</v>
      </c>
      <c r="B18" s="123"/>
      <c r="C18" s="123"/>
      <c r="D18" s="123"/>
      <c r="E18" s="127"/>
      <c r="F18" s="124"/>
      <c r="G18" s="11">
        <v>10450</v>
      </c>
      <c r="H18" s="12" t="s">
        <v>20</v>
      </c>
      <c r="I18" s="13" t="s">
        <v>559</v>
      </c>
      <c r="J18" s="22"/>
      <c r="K18" s="14">
        <v>3500</v>
      </c>
      <c r="L18" s="15">
        <f t="shared" si="2"/>
        <v>3850.0000000000005</v>
      </c>
    </row>
    <row r="19" spans="1:12" ht="23.4" customHeight="1" x14ac:dyDescent="0.2">
      <c r="A19" s="11">
        <v>10161</v>
      </c>
      <c r="B19" s="17" t="s">
        <v>23</v>
      </c>
      <c r="C19" s="13" t="s">
        <v>551</v>
      </c>
      <c r="D19" s="22"/>
      <c r="E19" s="14">
        <v>2000</v>
      </c>
      <c r="F19" s="15">
        <f t="shared" ref="F19:F22" si="3">E19*1.1</f>
        <v>2200</v>
      </c>
      <c r="G19" s="11">
        <v>10427</v>
      </c>
      <c r="H19" s="12" t="s">
        <v>22</v>
      </c>
      <c r="I19" s="13" t="s">
        <v>571</v>
      </c>
      <c r="J19" s="22"/>
      <c r="K19" s="14">
        <v>3000</v>
      </c>
      <c r="L19" s="15">
        <f t="shared" si="2"/>
        <v>3300.0000000000005</v>
      </c>
    </row>
    <row r="20" spans="1:12" ht="23.4" customHeight="1" x14ac:dyDescent="0.2">
      <c r="A20" s="11">
        <v>10141</v>
      </c>
      <c r="B20" s="12" t="s">
        <v>385</v>
      </c>
      <c r="C20" s="18" t="s">
        <v>5</v>
      </c>
      <c r="D20" s="22"/>
      <c r="E20" s="14">
        <v>650</v>
      </c>
      <c r="F20" s="15">
        <f t="shared" si="3"/>
        <v>715.00000000000011</v>
      </c>
      <c r="G20" s="6">
        <v>10421</v>
      </c>
      <c r="H20" s="7" t="s">
        <v>16</v>
      </c>
      <c r="I20" s="8" t="s">
        <v>537</v>
      </c>
      <c r="J20" s="21"/>
      <c r="K20" s="9">
        <v>1700</v>
      </c>
      <c r="L20" s="10">
        <f t="shared" ref="L20:L21" si="4">K20*1.1</f>
        <v>1870.0000000000002</v>
      </c>
    </row>
    <row r="21" spans="1:12" ht="23.4" customHeight="1" x14ac:dyDescent="0.2">
      <c r="A21" s="11">
        <v>10195</v>
      </c>
      <c r="B21" s="12" t="s">
        <v>417</v>
      </c>
      <c r="C21" s="13" t="s">
        <v>510</v>
      </c>
      <c r="D21" s="22"/>
      <c r="E21" s="14">
        <v>16000</v>
      </c>
      <c r="F21" s="15">
        <f>E21*1.1</f>
        <v>17600</v>
      </c>
      <c r="G21" s="11">
        <v>10422</v>
      </c>
      <c r="H21" s="12" t="s">
        <v>4</v>
      </c>
      <c r="I21" s="13" t="s">
        <v>538</v>
      </c>
      <c r="J21" s="22"/>
      <c r="K21" s="14">
        <v>1100</v>
      </c>
      <c r="L21" s="15">
        <f t="shared" si="4"/>
        <v>1210</v>
      </c>
    </row>
    <row r="22" spans="1:12" ht="23.4" customHeight="1" x14ac:dyDescent="0.2">
      <c r="A22" s="11">
        <v>10111</v>
      </c>
      <c r="B22" s="12" t="s">
        <v>26</v>
      </c>
      <c r="C22" s="13" t="s">
        <v>511</v>
      </c>
      <c r="D22" s="22"/>
      <c r="E22" s="14">
        <v>4400</v>
      </c>
      <c r="F22" s="15">
        <f t="shared" si="3"/>
        <v>4840</v>
      </c>
      <c r="G22" s="122" t="s">
        <v>484</v>
      </c>
      <c r="H22" s="123"/>
      <c r="I22" s="123"/>
      <c r="J22" s="123"/>
      <c r="K22" s="127"/>
      <c r="L22" s="124"/>
    </row>
    <row r="23" spans="1:12" ht="23.4" customHeight="1" x14ac:dyDescent="0.2">
      <c r="A23" s="11">
        <v>10149</v>
      </c>
      <c r="B23" s="12" t="s">
        <v>386</v>
      </c>
      <c r="C23" s="13" t="s">
        <v>550</v>
      </c>
      <c r="D23" s="22"/>
      <c r="E23" s="14">
        <v>7500</v>
      </c>
      <c r="F23" s="15">
        <f t="shared" ref="F23:F25" si="5">E23*1.1</f>
        <v>8250</v>
      </c>
      <c r="G23" s="6">
        <v>10560</v>
      </c>
      <c r="H23" s="7" t="s">
        <v>404</v>
      </c>
      <c r="I23" s="8" t="s">
        <v>552</v>
      </c>
      <c r="J23" s="21"/>
      <c r="K23" s="9">
        <v>2100</v>
      </c>
      <c r="L23" s="10">
        <f t="shared" ref="L23:L33" si="6">K23*1.1</f>
        <v>2310</v>
      </c>
    </row>
    <row r="24" spans="1:12" ht="23.4" customHeight="1" x14ac:dyDescent="0.2">
      <c r="A24" s="11">
        <v>62012</v>
      </c>
      <c r="B24" s="12" t="s">
        <v>43</v>
      </c>
      <c r="C24" s="13" t="s">
        <v>512</v>
      </c>
      <c r="D24" s="22"/>
      <c r="E24" s="14">
        <v>4600</v>
      </c>
      <c r="F24" s="15">
        <f t="shared" si="5"/>
        <v>5060</v>
      </c>
      <c r="G24" s="6">
        <v>10527</v>
      </c>
      <c r="H24" s="7" t="s">
        <v>535</v>
      </c>
      <c r="I24" s="8" t="s">
        <v>536</v>
      </c>
      <c r="J24" s="21"/>
      <c r="K24" s="9">
        <v>1350</v>
      </c>
      <c r="L24" s="10">
        <f t="shared" si="6"/>
        <v>1485.0000000000002</v>
      </c>
    </row>
    <row r="25" spans="1:12" ht="23.4" customHeight="1" x14ac:dyDescent="0.2">
      <c r="A25" s="11">
        <v>71000</v>
      </c>
      <c r="B25" s="12" t="s">
        <v>30</v>
      </c>
      <c r="C25" s="18" t="s">
        <v>513</v>
      </c>
      <c r="D25" s="22"/>
      <c r="E25" s="14">
        <v>1800</v>
      </c>
      <c r="F25" s="15">
        <f t="shared" si="5"/>
        <v>1980.0000000000002</v>
      </c>
      <c r="G25" s="11">
        <v>10556</v>
      </c>
      <c r="H25" s="12" t="s">
        <v>577</v>
      </c>
      <c r="I25" s="13" t="s">
        <v>575</v>
      </c>
      <c r="J25" s="22" t="s">
        <v>576</v>
      </c>
      <c r="K25" s="14"/>
      <c r="L25" s="15">
        <f t="shared" si="6"/>
        <v>0</v>
      </c>
    </row>
    <row r="26" spans="1:12" ht="23.4" customHeight="1" x14ac:dyDescent="0.2">
      <c r="A26" s="11">
        <v>10167</v>
      </c>
      <c r="B26" s="12" t="s">
        <v>27</v>
      </c>
      <c r="C26" s="13" t="s">
        <v>582</v>
      </c>
      <c r="D26" s="22"/>
      <c r="E26" s="14">
        <v>3000</v>
      </c>
      <c r="F26" s="15">
        <f>E26*1.1</f>
        <v>3300.0000000000005</v>
      </c>
      <c r="G26" s="11">
        <v>10515</v>
      </c>
      <c r="H26" s="190" t="s">
        <v>556</v>
      </c>
      <c r="I26" s="13" t="s">
        <v>584</v>
      </c>
      <c r="J26" s="22" t="s">
        <v>414</v>
      </c>
      <c r="K26" s="14">
        <v>3000</v>
      </c>
      <c r="L26" s="15">
        <f>K26*1.1</f>
        <v>3300.0000000000005</v>
      </c>
    </row>
    <row r="27" spans="1:12" ht="23.4" customHeight="1" x14ac:dyDescent="0.2">
      <c r="A27" s="130" t="s">
        <v>31</v>
      </c>
      <c r="B27" s="123"/>
      <c r="C27" s="126"/>
      <c r="D27" s="123"/>
      <c r="E27" s="127"/>
      <c r="F27" s="124"/>
      <c r="G27" s="11">
        <v>10546</v>
      </c>
      <c r="H27" s="12" t="s">
        <v>418</v>
      </c>
      <c r="I27" s="13" t="s">
        <v>561</v>
      </c>
      <c r="J27" s="22"/>
      <c r="K27" s="14">
        <v>9500</v>
      </c>
      <c r="L27" s="15">
        <f>K27*1.1</f>
        <v>10450</v>
      </c>
    </row>
    <row r="28" spans="1:12" ht="23.4" customHeight="1" x14ac:dyDescent="0.2">
      <c r="A28" s="6">
        <v>10200</v>
      </c>
      <c r="B28" s="16" t="s">
        <v>33</v>
      </c>
      <c r="C28" s="8" t="s">
        <v>21</v>
      </c>
      <c r="D28" s="21"/>
      <c r="E28" s="9">
        <v>1700</v>
      </c>
      <c r="F28" s="10">
        <f t="shared" ref="F28:F33" si="7">E28*1.1</f>
        <v>1870.0000000000002</v>
      </c>
      <c r="G28" s="11">
        <v>10555</v>
      </c>
      <c r="H28" s="12" t="s">
        <v>398</v>
      </c>
      <c r="I28" s="13" t="s">
        <v>557</v>
      </c>
      <c r="J28" s="22"/>
      <c r="K28" s="14">
        <v>15700</v>
      </c>
      <c r="L28" s="15">
        <f t="shared" si="6"/>
        <v>17270</v>
      </c>
    </row>
    <row r="29" spans="1:12" ht="23.4" customHeight="1" x14ac:dyDescent="0.2">
      <c r="A29" s="11">
        <v>10230</v>
      </c>
      <c r="B29" s="12" t="s">
        <v>7</v>
      </c>
      <c r="C29" s="13" t="s">
        <v>8</v>
      </c>
      <c r="D29" s="22"/>
      <c r="E29" s="14">
        <v>1000</v>
      </c>
      <c r="F29" s="15">
        <f t="shared" si="7"/>
        <v>1100</v>
      </c>
      <c r="G29" s="11">
        <v>10577</v>
      </c>
      <c r="H29" s="12" t="s">
        <v>6</v>
      </c>
      <c r="I29" s="13" t="s">
        <v>562</v>
      </c>
      <c r="J29" s="22"/>
      <c r="K29" s="14">
        <v>4000</v>
      </c>
      <c r="L29" s="15">
        <f t="shared" si="6"/>
        <v>4400</v>
      </c>
    </row>
    <row r="30" spans="1:12" ht="23.4" customHeight="1" x14ac:dyDescent="0.2">
      <c r="A30" s="11">
        <v>10241</v>
      </c>
      <c r="B30" s="17" t="s">
        <v>387</v>
      </c>
      <c r="C30" s="13" t="s">
        <v>5</v>
      </c>
      <c r="D30" s="22"/>
      <c r="E30" s="14">
        <v>650</v>
      </c>
      <c r="F30" s="15">
        <f t="shared" si="7"/>
        <v>715.00000000000011</v>
      </c>
      <c r="G30" s="11">
        <v>10595</v>
      </c>
      <c r="H30" s="12" t="s">
        <v>28</v>
      </c>
      <c r="I30" s="13" t="s">
        <v>563</v>
      </c>
      <c r="J30" s="22"/>
      <c r="K30" s="14">
        <v>3500</v>
      </c>
      <c r="L30" s="15">
        <f t="shared" si="6"/>
        <v>3850.0000000000005</v>
      </c>
    </row>
    <row r="31" spans="1:12" ht="23.4" customHeight="1" x14ac:dyDescent="0.2">
      <c r="A31" s="166">
        <v>10271</v>
      </c>
      <c r="B31" s="179" t="s">
        <v>388</v>
      </c>
      <c r="C31" s="168" t="s">
        <v>514</v>
      </c>
      <c r="D31" s="169"/>
      <c r="E31" s="170">
        <v>13500</v>
      </c>
      <c r="F31" s="171">
        <f>E31*1.1</f>
        <v>14850.000000000002</v>
      </c>
      <c r="G31" s="11">
        <v>10537</v>
      </c>
      <c r="H31" s="12" t="s">
        <v>29</v>
      </c>
      <c r="I31" s="13" t="s">
        <v>571</v>
      </c>
      <c r="J31" s="22"/>
      <c r="K31" s="14">
        <v>3000</v>
      </c>
      <c r="L31" s="15">
        <f t="shared" si="6"/>
        <v>3300.0000000000005</v>
      </c>
    </row>
    <row r="32" spans="1:12" ht="23.4" customHeight="1" x14ac:dyDescent="0.2">
      <c r="A32" s="11">
        <v>10211</v>
      </c>
      <c r="B32" s="17" t="s">
        <v>10</v>
      </c>
      <c r="C32" s="13" t="s">
        <v>515</v>
      </c>
      <c r="D32" s="22"/>
      <c r="E32" s="14">
        <v>4400</v>
      </c>
      <c r="F32" s="15">
        <f t="shared" si="7"/>
        <v>4840</v>
      </c>
      <c r="G32" s="6">
        <v>10521</v>
      </c>
      <c r="H32" s="7" t="s">
        <v>24</v>
      </c>
      <c r="I32" s="8" t="s">
        <v>502</v>
      </c>
      <c r="J32" s="21"/>
      <c r="K32" s="9">
        <v>1700</v>
      </c>
      <c r="L32" s="10">
        <f t="shared" si="6"/>
        <v>1870.0000000000002</v>
      </c>
    </row>
    <row r="33" spans="1:12" ht="23.4" customHeight="1" x14ac:dyDescent="0.2">
      <c r="A33" s="11">
        <v>10249</v>
      </c>
      <c r="B33" s="12" t="s">
        <v>389</v>
      </c>
      <c r="C33" s="13" t="s">
        <v>516</v>
      </c>
      <c r="D33" s="22"/>
      <c r="E33" s="14">
        <v>7000</v>
      </c>
      <c r="F33" s="15">
        <f t="shared" si="7"/>
        <v>7700.0000000000009</v>
      </c>
      <c r="G33" s="11">
        <v>10522</v>
      </c>
      <c r="H33" s="12" t="s">
        <v>25</v>
      </c>
      <c r="I33" s="13" t="s">
        <v>539</v>
      </c>
      <c r="J33" s="22"/>
      <c r="K33" s="14">
        <v>1100</v>
      </c>
      <c r="L33" s="15">
        <f t="shared" si="6"/>
        <v>1210</v>
      </c>
    </row>
    <row r="34" spans="1:12" ht="23.4" customHeight="1" x14ac:dyDescent="0.2">
      <c r="A34" s="11">
        <v>62022</v>
      </c>
      <c r="B34" s="12" t="s">
        <v>44</v>
      </c>
      <c r="C34" s="13" t="s">
        <v>517</v>
      </c>
      <c r="D34" s="22"/>
      <c r="E34" s="14">
        <v>4600</v>
      </c>
      <c r="F34" s="15">
        <f>E34*1.1</f>
        <v>5060</v>
      </c>
      <c r="G34" s="125" t="s">
        <v>372</v>
      </c>
      <c r="H34" s="123"/>
      <c r="I34" s="126"/>
      <c r="J34" s="123"/>
      <c r="K34" s="127"/>
      <c r="L34" s="131"/>
    </row>
    <row r="35" spans="1:12" ht="23.4" customHeight="1" x14ac:dyDescent="0.2">
      <c r="A35" s="33"/>
      <c r="B35" s="50"/>
      <c r="C35" s="35"/>
      <c r="D35" s="185"/>
      <c r="E35" s="205"/>
      <c r="F35" s="206"/>
      <c r="G35" s="6">
        <v>11101</v>
      </c>
      <c r="H35" s="7" t="s">
        <v>553</v>
      </c>
      <c r="I35" s="8" t="s">
        <v>548</v>
      </c>
      <c r="J35" s="21"/>
      <c r="K35" s="9">
        <v>2100</v>
      </c>
      <c r="L35" s="10">
        <f t="shared" ref="L35" si="8">K35*1.1</f>
        <v>2310</v>
      </c>
    </row>
    <row r="36" spans="1:12" ht="23.4" customHeight="1" x14ac:dyDescent="0.2">
      <c r="A36" s="129" t="s">
        <v>485</v>
      </c>
      <c r="B36" s="123"/>
      <c r="C36" s="123"/>
      <c r="D36" s="123"/>
      <c r="E36" s="127"/>
      <c r="F36" s="124"/>
      <c r="G36" s="11">
        <v>11115</v>
      </c>
      <c r="H36" s="12" t="s">
        <v>540</v>
      </c>
      <c r="I36" s="8" t="s">
        <v>536</v>
      </c>
      <c r="J36" s="22"/>
      <c r="K36" s="14">
        <v>1450</v>
      </c>
      <c r="L36" s="15">
        <f t="shared" ref="L36" si="9">K36*1.1</f>
        <v>1595.0000000000002</v>
      </c>
    </row>
    <row r="37" spans="1:12" ht="23.4" customHeight="1" x14ac:dyDescent="0.2">
      <c r="A37" s="11">
        <v>10350</v>
      </c>
      <c r="B37" s="12" t="s">
        <v>37</v>
      </c>
      <c r="C37" s="13" t="s">
        <v>549</v>
      </c>
      <c r="D37" s="22"/>
      <c r="E37" s="14">
        <v>2000</v>
      </c>
      <c r="F37" s="15">
        <f t="shared" ref="F37:F40" si="10">E37*1.1</f>
        <v>2200</v>
      </c>
      <c r="G37" s="11">
        <v>11150</v>
      </c>
      <c r="H37" s="12" t="s">
        <v>399</v>
      </c>
      <c r="I37" s="13" t="s">
        <v>521</v>
      </c>
      <c r="J37" s="22"/>
      <c r="K37" s="14">
        <v>13500</v>
      </c>
      <c r="L37" s="15">
        <f t="shared" ref="L37:L40" si="11">K37*1.1</f>
        <v>14850.000000000002</v>
      </c>
    </row>
    <row r="38" spans="1:12" ht="23.4" customHeight="1" x14ac:dyDescent="0.2">
      <c r="A38" s="11">
        <v>10323</v>
      </c>
      <c r="B38" s="12" t="s">
        <v>390</v>
      </c>
      <c r="C38" s="13" t="s">
        <v>482</v>
      </c>
      <c r="D38" s="22"/>
      <c r="E38" s="14">
        <v>1150</v>
      </c>
      <c r="F38" s="15">
        <f t="shared" si="10"/>
        <v>1265</v>
      </c>
      <c r="G38" s="11">
        <v>11131</v>
      </c>
      <c r="H38" s="12" t="s">
        <v>9</v>
      </c>
      <c r="I38" s="18" t="s">
        <v>522</v>
      </c>
      <c r="J38" s="22"/>
      <c r="K38" s="14">
        <v>2700</v>
      </c>
      <c r="L38" s="15">
        <f t="shared" si="11"/>
        <v>2970.0000000000005</v>
      </c>
    </row>
    <row r="39" spans="1:12" ht="23.4" customHeight="1" x14ac:dyDescent="0.2">
      <c r="A39" s="11">
        <v>10394</v>
      </c>
      <c r="B39" s="12" t="s">
        <v>391</v>
      </c>
      <c r="C39" s="13" t="s">
        <v>52</v>
      </c>
      <c r="D39" s="22"/>
      <c r="E39" s="14">
        <v>900</v>
      </c>
      <c r="F39" s="15">
        <f t="shared" si="10"/>
        <v>990.00000000000011</v>
      </c>
      <c r="G39" s="11">
        <v>11141</v>
      </c>
      <c r="H39" s="12" t="s">
        <v>34</v>
      </c>
      <c r="I39" s="13" t="s">
        <v>566</v>
      </c>
      <c r="J39" s="22"/>
      <c r="K39" s="14">
        <v>9800</v>
      </c>
      <c r="L39" s="15">
        <f t="shared" si="11"/>
        <v>10780</v>
      </c>
    </row>
    <row r="40" spans="1:12" ht="23.4" customHeight="1" x14ac:dyDescent="0.2">
      <c r="A40" s="11">
        <v>10356</v>
      </c>
      <c r="B40" s="12" t="s">
        <v>573</v>
      </c>
      <c r="C40" s="13" t="s">
        <v>572</v>
      </c>
      <c r="D40" s="22" t="s">
        <v>576</v>
      </c>
      <c r="E40" s="14"/>
      <c r="F40" s="15">
        <f t="shared" si="10"/>
        <v>0</v>
      </c>
      <c r="G40" s="166">
        <v>11152</v>
      </c>
      <c r="H40" s="179" t="s">
        <v>400</v>
      </c>
      <c r="I40" s="168" t="s">
        <v>523</v>
      </c>
      <c r="J40" s="169"/>
      <c r="K40" s="170">
        <v>3000</v>
      </c>
      <c r="L40" s="171">
        <f t="shared" si="11"/>
        <v>3300.0000000000005</v>
      </c>
    </row>
    <row r="41" spans="1:12" ht="23.4" customHeight="1" x14ac:dyDescent="0.2">
      <c r="A41" s="11">
        <v>10352</v>
      </c>
      <c r="B41" s="12" t="s">
        <v>41</v>
      </c>
      <c r="C41" s="13" t="s">
        <v>583</v>
      </c>
      <c r="D41" s="22"/>
      <c r="E41" s="14">
        <v>3000</v>
      </c>
      <c r="F41" s="15">
        <f t="shared" ref="F41:F46" si="12">E41*1.1</f>
        <v>3300.0000000000005</v>
      </c>
      <c r="G41" s="11">
        <v>11120</v>
      </c>
      <c r="H41" s="12" t="s">
        <v>32</v>
      </c>
      <c r="I41" s="13" t="s">
        <v>564</v>
      </c>
      <c r="J41" s="22"/>
      <c r="K41" s="14">
        <v>1100</v>
      </c>
      <c r="L41" s="15">
        <f>K41*1.1</f>
        <v>1210</v>
      </c>
    </row>
    <row r="42" spans="1:12" ht="23.4" customHeight="1" x14ac:dyDescent="0.2">
      <c r="A42" s="11">
        <v>10346</v>
      </c>
      <c r="B42" s="12" t="s">
        <v>392</v>
      </c>
      <c r="C42" s="13" t="s">
        <v>568</v>
      </c>
      <c r="D42" s="22"/>
      <c r="E42" s="14">
        <v>7500</v>
      </c>
      <c r="F42" s="15">
        <f t="shared" si="12"/>
        <v>8250</v>
      </c>
      <c r="G42" s="125" t="s">
        <v>570</v>
      </c>
      <c r="H42" s="123"/>
      <c r="I42" s="123"/>
      <c r="J42" s="123"/>
      <c r="K42" s="123"/>
      <c r="L42" s="124"/>
    </row>
    <row r="43" spans="1:12" ht="23.4" customHeight="1" x14ac:dyDescent="0.2">
      <c r="A43" s="11">
        <v>10355</v>
      </c>
      <c r="B43" s="12" t="s">
        <v>393</v>
      </c>
      <c r="C43" s="13" t="s">
        <v>557</v>
      </c>
      <c r="D43" s="22"/>
      <c r="E43" s="14">
        <v>14000</v>
      </c>
      <c r="F43" s="15">
        <f t="shared" si="12"/>
        <v>15400.000000000002</v>
      </c>
      <c r="G43" s="6">
        <v>11200</v>
      </c>
      <c r="H43" s="7" t="s">
        <v>35</v>
      </c>
      <c r="I43" s="8" t="s">
        <v>21</v>
      </c>
      <c r="J43" s="21"/>
      <c r="K43" s="9">
        <v>1850</v>
      </c>
      <c r="L43" s="10">
        <f t="shared" ref="L43:L49" si="13">K43*1.1</f>
        <v>2035.0000000000002</v>
      </c>
    </row>
    <row r="44" spans="1:12" ht="23.4" customHeight="1" x14ac:dyDescent="0.2">
      <c r="A44" s="11">
        <v>10353</v>
      </c>
      <c r="B44" s="12" t="s">
        <v>39</v>
      </c>
      <c r="C44" s="13" t="s">
        <v>558</v>
      </c>
      <c r="D44" s="22"/>
      <c r="E44" s="14">
        <v>4000</v>
      </c>
      <c r="F44" s="15">
        <f t="shared" si="12"/>
        <v>4400</v>
      </c>
      <c r="G44" s="11">
        <v>11220</v>
      </c>
      <c r="H44" s="12" t="s">
        <v>36</v>
      </c>
      <c r="I44" s="13" t="s">
        <v>8</v>
      </c>
      <c r="J44" s="22"/>
      <c r="K44" s="14">
        <v>1100</v>
      </c>
      <c r="L44" s="15">
        <f t="shared" si="13"/>
        <v>1210</v>
      </c>
    </row>
    <row r="45" spans="1:12" ht="23.4" customHeight="1" x14ac:dyDescent="0.2">
      <c r="A45" s="11">
        <v>10332</v>
      </c>
      <c r="B45" s="12" t="s">
        <v>13</v>
      </c>
      <c r="C45" s="13" t="s">
        <v>567</v>
      </c>
      <c r="D45" s="22"/>
      <c r="E45" s="14">
        <v>3500</v>
      </c>
      <c r="F45" s="15">
        <f t="shared" si="12"/>
        <v>3850.0000000000005</v>
      </c>
      <c r="G45" s="11">
        <v>11215</v>
      </c>
      <c r="H45" s="12" t="s">
        <v>541</v>
      </c>
      <c r="I45" s="8" t="s">
        <v>536</v>
      </c>
      <c r="J45" s="22"/>
      <c r="K45" s="14">
        <v>1450</v>
      </c>
      <c r="L45" s="15">
        <f t="shared" si="13"/>
        <v>1595.0000000000002</v>
      </c>
    </row>
    <row r="46" spans="1:12" ht="23.4" customHeight="1" x14ac:dyDescent="0.2">
      <c r="A46" s="11">
        <v>10322</v>
      </c>
      <c r="B46" s="12" t="s">
        <v>11</v>
      </c>
      <c r="C46" s="13" t="s">
        <v>569</v>
      </c>
      <c r="D46" s="22"/>
      <c r="E46" s="14">
        <v>1100</v>
      </c>
      <c r="F46" s="15">
        <f t="shared" si="12"/>
        <v>1210</v>
      </c>
      <c r="G46" s="11">
        <v>11250</v>
      </c>
      <c r="H46" s="12" t="s">
        <v>402</v>
      </c>
      <c r="I46" s="13" t="s">
        <v>524</v>
      </c>
      <c r="J46" s="22"/>
      <c r="K46" s="14">
        <v>8500</v>
      </c>
      <c r="L46" s="15">
        <f t="shared" si="13"/>
        <v>9350</v>
      </c>
    </row>
    <row r="47" spans="1:12" ht="23.4" customHeight="1" x14ac:dyDescent="0.2">
      <c r="A47" s="125" t="s">
        <v>371</v>
      </c>
      <c r="B47" s="123"/>
      <c r="C47" s="126"/>
      <c r="D47" s="123"/>
      <c r="E47" s="127"/>
      <c r="F47" s="131"/>
      <c r="G47" s="11">
        <v>11231</v>
      </c>
      <c r="H47" s="12" t="s">
        <v>12</v>
      </c>
      <c r="I47" s="13" t="s">
        <v>525</v>
      </c>
      <c r="J47" s="22"/>
      <c r="K47" s="14">
        <v>2500</v>
      </c>
      <c r="L47" s="15">
        <f t="shared" si="13"/>
        <v>2750</v>
      </c>
    </row>
    <row r="48" spans="1:12" ht="23.4" customHeight="1" x14ac:dyDescent="0.2">
      <c r="A48" s="25">
        <v>10660</v>
      </c>
      <c r="B48" s="49" t="s">
        <v>533</v>
      </c>
      <c r="C48" s="27" t="s">
        <v>549</v>
      </c>
      <c r="D48" s="182"/>
      <c r="E48" s="183">
        <v>2100</v>
      </c>
      <c r="F48" s="184">
        <f t="shared" ref="F48" si="14">E48*1.1</f>
        <v>2310</v>
      </c>
      <c r="G48" s="11">
        <v>11232</v>
      </c>
      <c r="H48" s="12" t="s">
        <v>38</v>
      </c>
      <c r="I48" s="13" t="s">
        <v>526</v>
      </c>
      <c r="J48" s="22"/>
      <c r="K48" s="14">
        <v>3500</v>
      </c>
      <c r="L48" s="15">
        <f t="shared" si="13"/>
        <v>3850.0000000000005</v>
      </c>
    </row>
    <row r="49" spans="1:12" ht="23.4" customHeight="1" x14ac:dyDescent="0.2">
      <c r="A49" s="11">
        <v>10641</v>
      </c>
      <c r="B49" s="17" t="s">
        <v>394</v>
      </c>
      <c r="C49" s="13" t="s">
        <v>48</v>
      </c>
      <c r="D49" s="22"/>
      <c r="E49" s="14">
        <v>1150</v>
      </c>
      <c r="F49" s="15">
        <f t="shared" ref="F49:F51" si="15">E49*1.1</f>
        <v>1265</v>
      </c>
      <c r="G49" s="166">
        <v>11252</v>
      </c>
      <c r="H49" s="179" t="s">
        <v>401</v>
      </c>
      <c r="I49" s="168" t="s">
        <v>527</v>
      </c>
      <c r="J49" s="169"/>
      <c r="K49" s="170">
        <v>4000</v>
      </c>
      <c r="L49" s="171">
        <f t="shared" si="13"/>
        <v>4400</v>
      </c>
    </row>
    <row r="50" spans="1:12" ht="23.4" customHeight="1" x14ac:dyDescent="0.2">
      <c r="A50" s="11">
        <v>10671</v>
      </c>
      <c r="B50" s="12" t="s">
        <v>51</v>
      </c>
      <c r="C50" s="13" t="s">
        <v>518</v>
      </c>
      <c r="D50" s="22"/>
      <c r="E50" s="14">
        <v>12500</v>
      </c>
      <c r="F50" s="15">
        <f>E50*1.1</f>
        <v>13750.000000000002</v>
      </c>
      <c r="G50" s="11"/>
      <c r="H50" s="12"/>
      <c r="I50" s="13"/>
      <c r="J50" s="22"/>
      <c r="K50" s="14"/>
      <c r="L50" s="15"/>
    </row>
    <row r="51" spans="1:12" ht="23.4" customHeight="1" x14ac:dyDescent="0.2">
      <c r="A51" s="166">
        <v>10610</v>
      </c>
      <c r="B51" s="167" t="s">
        <v>49</v>
      </c>
      <c r="C51" s="168" t="s">
        <v>515</v>
      </c>
      <c r="D51" s="169"/>
      <c r="E51" s="170">
        <v>5000</v>
      </c>
      <c r="F51" s="171">
        <f t="shared" si="15"/>
        <v>5500</v>
      </c>
      <c r="G51" s="130" t="s">
        <v>373</v>
      </c>
      <c r="H51" s="123"/>
      <c r="I51" s="126"/>
      <c r="J51" s="123"/>
      <c r="K51" s="127"/>
      <c r="L51" s="132"/>
    </row>
    <row r="52" spans="1:12" ht="23.4" customHeight="1" x14ac:dyDescent="0.2">
      <c r="A52" s="181">
        <v>62042</v>
      </c>
      <c r="B52" s="12" t="s">
        <v>46</v>
      </c>
      <c r="C52" s="13" t="s">
        <v>519</v>
      </c>
      <c r="D52" s="22"/>
      <c r="E52" s="14">
        <v>5000</v>
      </c>
      <c r="F52" s="15">
        <f>E52*1.1</f>
        <v>5500</v>
      </c>
      <c r="G52" s="25">
        <v>30506</v>
      </c>
      <c r="H52" s="49" t="s">
        <v>405</v>
      </c>
      <c r="I52" s="27" t="s">
        <v>528</v>
      </c>
      <c r="J52" s="182"/>
      <c r="K52" s="183">
        <v>2200</v>
      </c>
      <c r="L52" s="184">
        <f>K52*1.1</f>
        <v>2420</v>
      </c>
    </row>
    <row r="53" spans="1:12" ht="23.4" customHeight="1" x14ac:dyDescent="0.2">
      <c r="A53" s="6">
        <v>10695</v>
      </c>
      <c r="B53" s="16" t="s">
        <v>50</v>
      </c>
      <c r="C53" s="172" t="s">
        <v>520</v>
      </c>
      <c r="D53" s="21"/>
      <c r="E53" s="9">
        <v>5000</v>
      </c>
      <c r="F53" s="10">
        <f>E53*1.1</f>
        <v>5500</v>
      </c>
      <c r="G53" s="211">
        <v>30530</v>
      </c>
      <c r="H53" s="212" t="s">
        <v>40</v>
      </c>
      <c r="I53" s="213" t="s">
        <v>374</v>
      </c>
      <c r="J53" s="214"/>
      <c r="K53" s="215">
        <v>1000</v>
      </c>
      <c r="L53" s="216">
        <f>K53*1.1</f>
        <v>1100</v>
      </c>
    </row>
    <row r="54" spans="1:12" ht="23.4" customHeight="1" x14ac:dyDescent="0.2">
      <c r="A54" s="6">
        <v>10605</v>
      </c>
      <c r="B54" s="16" t="s">
        <v>45</v>
      </c>
      <c r="C54" s="8" t="s">
        <v>534</v>
      </c>
      <c r="D54" s="21"/>
      <c r="E54" s="9">
        <v>1700</v>
      </c>
      <c r="F54" s="10">
        <f>E54*1.1</f>
        <v>1870.0000000000002</v>
      </c>
      <c r="G54" s="217" t="s">
        <v>266</v>
      </c>
      <c r="H54" s="66"/>
      <c r="I54" s="176"/>
      <c r="J54" s="66"/>
      <c r="K54" s="201"/>
      <c r="L54" s="67"/>
    </row>
    <row r="55" spans="1:12" ht="23.4" customHeight="1" x14ac:dyDescent="0.2">
      <c r="A55" s="11">
        <v>10606</v>
      </c>
      <c r="B55" s="12" t="s">
        <v>47</v>
      </c>
      <c r="C55" s="13" t="s">
        <v>565</v>
      </c>
      <c r="D55" s="22"/>
      <c r="E55" s="14">
        <v>1100</v>
      </c>
      <c r="F55" s="15">
        <f>E55*1.1</f>
        <v>1210</v>
      </c>
      <c r="G55" s="42">
        <v>31003</v>
      </c>
      <c r="H55" s="26" t="s">
        <v>421</v>
      </c>
      <c r="I55" s="27" t="s">
        <v>255</v>
      </c>
      <c r="J55" s="87"/>
      <c r="K55" s="28">
        <v>2200</v>
      </c>
      <c r="L55" s="29">
        <f>K55*1.1</f>
        <v>2420</v>
      </c>
    </row>
    <row r="56" spans="1:12" ht="23.4" customHeight="1" thickBot="1" x14ac:dyDescent="0.25">
      <c r="A56" s="207"/>
      <c r="B56" s="208"/>
      <c r="C56" s="208"/>
      <c r="D56" s="208"/>
      <c r="E56" s="208"/>
      <c r="F56" s="209"/>
      <c r="G56" s="109">
        <v>31013</v>
      </c>
      <c r="H56" s="57" t="s">
        <v>422</v>
      </c>
      <c r="I56" s="20" t="s">
        <v>282</v>
      </c>
      <c r="J56" s="110"/>
      <c r="K56" s="111">
        <v>2200</v>
      </c>
      <c r="L56" s="60">
        <f>K56*1.1</f>
        <v>2420</v>
      </c>
    </row>
    <row r="57" spans="1:12" ht="23.4" customHeight="1" x14ac:dyDescent="0.2"/>
    <row r="58" spans="1:12" ht="23.4" customHeight="1" x14ac:dyDescent="0.2"/>
  </sheetData>
  <mergeCells count="7">
    <mergeCell ref="C4:C5"/>
    <mergeCell ref="G4:G5"/>
    <mergeCell ref="K2:L2"/>
    <mergeCell ref="L3:L4"/>
    <mergeCell ref="L7:L8"/>
    <mergeCell ref="K3:K4"/>
    <mergeCell ref="K7:K8"/>
  </mergeCells>
  <phoneticPr fontId="2"/>
  <conditionalFormatting sqref="D11:D17 J11:J21 D19:D26 J23:J33 D28:D35 J35:J41 D37:D46 J43:J50 D48:D55">
    <cfRule type="cellIs" dxfId="6" priority="3" operator="greaterThanOrEqual">
      <formula>1</formula>
    </cfRule>
  </conditionalFormatting>
  <conditionalFormatting sqref="J55:J56">
    <cfRule type="cellIs" dxfId="5" priority="2" operator="greaterThan">
      <formula>0</formula>
    </cfRule>
  </conditionalFormatting>
  <conditionalFormatting sqref="L3 L5:L7 J52:J53">
    <cfRule type="cellIs" dxfId="4" priority="6" operator="greaterThanOrEqual">
      <formula>1</formula>
    </cfRule>
  </conditionalFormatting>
  <pageMargins left="0.25" right="7.0000000000000007E-2" top="0.21" bottom="0.09" header="0.04" footer="0.02"/>
  <pageSetup paperSize="9" scale="6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showZeros="0" topLeftCell="A55" zoomScale="115" zoomScaleNormal="115" workbookViewId="0">
      <selection activeCell="H22" sqref="H22"/>
    </sheetView>
  </sheetViews>
  <sheetFormatPr defaultColWidth="8.77734375" defaultRowHeight="13.2" x14ac:dyDescent="0.2"/>
  <cols>
    <col min="1" max="2" width="7.109375" style="1" customWidth="1"/>
    <col min="3" max="3" width="37.6640625" style="1" customWidth="1"/>
    <col min="4" max="8" width="7.109375" style="1" customWidth="1"/>
    <col min="9" max="9" width="37.6640625" style="1" customWidth="1"/>
    <col min="10" max="12" width="7.109375" style="1" customWidth="1"/>
    <col min="13" max="16384" width="8.77734375" style="1"/>
  </cols>
  <sheetData>
    <row r="1" spans="1:12" s="24" customFormat="1" ht="18.600000000000001" customHeight="1" thickBot="1" x14ac:dyDescent="0.25">
      <c r="A1" s="2" t="s">
        <v>254</v>
      </c>
      <c r="B1" s="4"/>
      <c r="C1" s="4"/>
      <c r="D1" s="4"/>
      <c r="E1" s="4"/>
      <c r="F1" s="4"/>
      <c r="H1" s="23"/>
      <c r="I1" s="23"/>
      <c r="J1" s="23"/>
      <c r="K1" s="23"/>
      <c r="L1" s="5" t="s">
        <v>57</v>
      </c>
    </row>
    <row r="2" spans="1:12" ht="15.9" customHeight="1" x14ac:dyDescent="0.2">
      <c r="A2" s="108" t="s">
        <v>58</v>
      </c>
      <c r="B2" s="85"/>
      <c r="C2" s="85"/>
      <c r="D2" s="78"/>
      <c r="E2" s="78"/>
      <c r="F2" s="78"/>
      <c r="G2" s="86"/>
      <c r="H2" s="78"/>
      <c r="I2" s="78"/>
      <c r="J2" s="101"/>
      <c r="K2" s="237">
        <f>商品リストA!K2</f>
        <v>0</v>
      </c>
      <c r="L2" s="238"/>
    </row>
    <row r="3" spans="1:12" ht="15.9" customHeight="1" x14ac:dyDescent="0.2">
      <c r="A3" s="82"/>
      <c r="B3" s="80"/>
      <c r="C3" s="159"/>
      <c r="D3" s="160"/>
      <c r="E3" s="161"/>
      <c r="F3" s="162"/>
      <c r="G3" s="81"/>
      <c r="H3" s="81"/>
      <c r="I3" s="152"/>
      <c r="J3" s="104"/>
      <c r="K3" s="233" t="s">
        <v>379</v>
      </c>
      <c r="L3" s="235">
        <f>SUM($D$11:$D$31,$D$33:$D$43,$D$56:$D$65,$D$45:$D$46,$D$49:$D$50,$D$52:$D$54,$J$13:$J$16,$J$18:$J$21,$J$23:$J$27,$J$29:$J$33,$J$35:$J$64,J11)</f>
        <v>0</v>
      </c>
    </row>
    <row r="4" spans="1:12" ht="15.9" customHeight="1" x14ac:dyDescent="0.2">
      <c r="A4" s="82"/>
      <c r="B4" s="80"/>
      <c r="C4" s="224"/>
      <c r="D4" s="163"/>
      <c r="E4" s="163"/>
      <c r="F4" s="163"/>
      <c r="G4" s="225" t="s">
        <v>530</v>
      </c>
      <c r="H4" s="81"/>
      <c r="I4" s="81"/>
      <c r="J4" s="104"/>
      <c r="K4" s="233"/>
      <c r="L4" s="235"/>
    </row>
    <row r="5" spans="1:12" ht="15.9" customHeight="1" x14ac:dyDescent="0.2">
      <c r="A5" s="82"/>
      <c r="B5" s="80"/>
      <c r="C5" s="224"/>
      <c r="D5" s="163"/>
      <c r="E5" s="163"/>
      <c r="F5" s="163"/>
      <c r="G5" s="225"/>
      <c r="H5" s="81"/>
      <c r="I5" s="81"/>
      <c r="J5" s="104"/>
      <c r="K5" s="107" t="s">
        <v>380</v>
      </c>
      <c r="L5" s="114">
        <f>商品リストA!L3</f>
        <v>0</v>
      </c>
    </row>
    <row r="6" spans="1:12" ht="15.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4"/>
      <c r="K6" s="107" t="s">
        <v>381</v>
      </c>
      <c r="L6" s="115">
        <f>商品リストC!L3</f>
        <v>0</v>
      </c>
    </row>
    <row r="7" spans="1:12" ht="15.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3" t="s">
        <v>368</v>
      </c>
      <c r="L7" s="235">
        <f>L3+L5+L6</f>
        <v>0</v>
      </c>
    </row>
    <row r="8" spans="1:12" ht="15.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4"/>
      <c r="L8" s="236"/>
    </row>
    <row r="9" spans="1:12" ht="18.45" customHeight="1" x14ac:dyDescent="0.2">
      <c r="A9" s="61" t="s">
        <v>54</v>
      </c>
      <c r="B9" s="62" t="s">
        <v>53</v>
      </c>
      <c r="C9" s="63" t="s">
        <v>3</v>
      </c>
      <c r="D9" s="62" t="s">
        <v>0</v>
      </c>
      <c r="E9" s="63" t="s">
        <v>383</v>
      </c>
      <c r="F9" s="62" t="s">
        <v>2</v>
      </c>
      <c r="G9" s="151" t="s">
        <v>54</v>
      </c>
      <c r="H9" s="62" t="s">
        <v>53</v>
      </c>
      <c r="I9" s="63" t="s">
        <v>3</v>
      </c>
      <c r="J9" s="62" t="s">
        <v>0</v>
      </c>
      <c r="K9" s="63" t="s">
        <v>383</v>
      </c>
      <c r="L9" s="64" t="s">
        <v>413</v>
      </c>
    </row>
    <row r="10" spans="1:12" ht="19.5" customHeight="1" x14ac:dyDescent="0.2">
      <c r="A10" s="65" t="s">
        <v>261</v>
      </c>
      <c r="B10" s="66"/>
      <c r="C10" s="66"/>
      <c r="D10" s="66"/>
      <c r="E10" s="66"/>
      <c r="F10" s="67"/>
      <c r="G10" s="70" t="s">
        <v>411</v>
      </c>
      <c r="H10" s="68"/>
      <c r="I10" s="68"/>
      <c r="J10" s="68"/>
      <c r="K10" s="68"/>
      <c r="L10" s="73"/>
    </row>
    <row r="11" spans="1:12" ht="19.5" customHeight="1" x14ac:dyDescent="0.2">
      <c r="A11" s="25">
        <v>40104</v>
      </c>
      <c r="B11" s="49" t="s">
        <v>585</v>
      </c>
      <c r="C11" s="27" t="s">
        <v>270</v>
      </c>
      <c r="D11" s="182"/>
      <c r="E11" s="28">
        <v>1700</v>
      </c>
      <c r="F11" s="29">
        <f t="shared" ref="F11:F31" si="0">E11*1.1</f>
        <v>1870.0000000000002</v>
      </c>
      <c r="G11" s="218" t="s">
        <v>471</v>
      </c>
      <c r="H11" s="219" t="s">
        <v>472</v>
      </c>
      <c r="I11" s="220" t="s">
        <v>412</v>
      </c>
      <c r="J11" s="221"/>
      <c r="K11" s="222">
        <v>1700</v>
      </c>
      <c r="L11" s="223">
        <f t="shared" ref="L11" si="1">K11*1.1</f>
        <v>1870.0000000000002</v>
      </c>
    </row>
    <row r="12" spans="1:12" ht="19.5" customHeight="1" x14ac:dyDescent="0.2">
      <c r="A12" s="11">
        <v>40204</v>
      </c>
      <c r="B12" s="12" t="s">
        <v>531</v>
      </c>
      <c r="C12" s="13" t="s">
        <v>121</v>
      </c>
      <c r="D12" s="22"/>
      <c r="E12" s="31">
        <v>1700</v>
      </c>
      <c r="F12" s="32">
        <f t="shared" si="0"/>
        <v>1870.0000000000002</v>
      </c>
      <c r="G12" s="175" t="s">
        <v>237</v>
      </c>
      <c r="H12" s="66"/>
      <c r="I12" s="66"/>
      <c r="J12" s="66"/>
      <c r="K12" s="66"/>
      <c r="L12" s="67"/>
    </row>
    <row r="13" spans="1:12" ht="19.5" customHeight="1" x14ac:dyDescent="0.2">
      <c r="A13" s="11">
        <v>40304</v>
      </c>
      <c r="B13" s="12" t="s">
        <v>586</v>
      </c>
      <c r="C13" s="13" t="s">
        <v>271</v>
      </c>
      <c r="D13" s="22"/>
      <c r="E13" s="31">
        <v>1700</v>
      </c>
      <c r="F13" s="32">
        <f t="shared" si="0"/>
        <v>1870.0000000000002</v>
      </c>
      <c r="G13" s="6">
        <v>140111</v>
      </c>
      <c r="H13" s="7" t="s">
        <v>593</v>
      </c>
      <c r="I13" s="8" t="s">
        <v>238</v>
      </c>
      <c r="J13" s="21"/>
      <c r="K13" s="154">
        <v>2100</v>
      </c>
      <c r="L13" s="155">
        <f>K13*1.1</f>
        <v>2310</v>
      </c>
    </row>
    <row r="14" spans="1:12" ht="19.5" customHeight="1" x14ac:dyDescent="0.2">
      <c r="A14" s="11">
        <v>40404</v>
      </c>
      <c r="B14" s="12" t="s">
        <v>545</v>
      </c>
      <c r="C14" s="13" t="s">
        <v>272</v>
      </c>
      <c r="D14" s="22"/>
      <c r="E14" s="31">
        <v>1700</v>
      </c>
      <c r="F14" s="32">
        <f t="shared" si="0"/>
        <v>1870.0000000000002</v>
      </c>
      <c r="G14" s="11">
        <v>140211</v>
      </c>
      <c r="H14" s="12" t="s">
        <v>594</v>
      </c>
      <c r="I14" s="13" t="s">
        <v>239</v>
      </c>
      <c r="J14" s="22"/>
      <c r="K14" s="31">
        <v>1700</v>
      </c>
      <c r="L14" s="32">
        <f>K14*1.1</f>
        <v>1870.0000000000002</v>
      </c>
    </row>
    <row r="15" spans="1:12" ht="19.5" customHeight="1" x14ac:dyDescent="0.2">
      <c r="A15" s="11">
        <v>40504</v>
      </c>
      <c r="B15" s="12" t="s">
        <v>587</v>
      </c>
      <c r="C15" s="13" t="s">
        <v>273</v>
      </c>
      <c r="D15" s="22"/>
      <c r="E15" s="31">
        <v>1700</v>
      </c>
      <c r="F15" s="32">
        <f t="shared" si="0"/>
        <v>1870.0000000000002</v>
      </c>
      <c r="G15" s="11">
        <v>140311</v>
      </c>
      <c r="H15" s="12" t="s">
        <v>595</v>
      </c>
      <c r="I15" s="13" t="s">
        <v>240</v>
      </c>
      <c r="J15" s="22"/>
      <c r="K15" s="31">
        <v>1700</v>
      </c>
      <c r="L15" s="32">
        <f>K15*1.1</f>
        <v>1870.0000000000002</v>
      </c>
    </row>
    <row r="16" spans="1:12" ht="19.5" customHeight="1" x14ac:dyDescent="0.2">
      <c r="A16" s="11">
        <v>40604</v>
      </c>
      <c r="B16" s="12" t="s">
        <v>588</v>
      </c>
      <c r="C16" s="13" t="s">
        <v>274</v>
      </c>
      <c r="D16" s="22"/>
      <c r="E16" s="31">
        <v>1700</v>
      </c>
      <c r="F16" s="32">
        <f t="shared" si="0"/>
        <v>1870.0000000000002</v>
      </c>
      <c r="G16" s="33">
        <v>140411</v>
      </c>
      <c r="H16" s="50" t="s">
        <v>547</v>
      </c>
      <c r="I16" s="35" t="s">
        <v>241</v>
      </c>
      <c r="J16" s="185"/>
      <c r="K16" s="36">
        <v>1700</v>
      </c>
      <c r="L16" s="37">
        <f>K16*1.1</f>
        <v>1870.0000000000002</v>
      </c>
    </row>
    <row r="17" spans="1:12" ht="19.5" customHeight="1" x14ac:dyDescent="0.2">
      <c r="A17" s="11">
        <v>40704</v>
      </c>
      <c r="B17" s="12" t="s">
        <v>589</v>
      </c>
      <c r="C17" s="13" t="s">
        <v>72</v>
      </c>
      <c r="D17" s="22"/>
      <c r="E17" s="31">
        <v>1700</v>
      </c>
      <c r="F17" s="32">
        <f t="shared" si="0"/>
        <v>1870.0000000000002</v>
      </c>
      <c r="G17" s="175" t="s">
        <v>242</v>
      </c>
      <c r="H17" s="66"/>
      <c r="I17" s="66"/>
      <c r="J17" s="66"/>
      <c r="K17" s="66"/>
      <c r="L17" s="67"/>
    </row>
    <row r="18" spans="1:12" ht="19.5" customHeight="1" x14ac:dyDescent="0.2">
      <c r="A18" s="11">
        <v>40804</v>
      </c>
      <c r="B18" s="12" t="s">
        <v>590</v>
      </c>
      <c r="C18" s="13" t="s">
        <v>75</v>
      </c>
      <c r="D18" s="22"/>
      <c r="E18" s="31">
        <v>1700</v>
      </c>
      <c r="F18" s="32">
        <f t="shared" si="0"/>
        <v>1870.0000000000002</v>
      </c>
      <c r="G18" s="6">
        <v>160111</v>
      </c>
      <c r="H18" s="7" t="s">
        <v>596</v>
      </c>
      <c r="I18" s="8" t="s">
        <v>243</v>
      </c>
      <c r="J18" s="21"/>
      <c r="K18" s="154">
        <v>1700</v>
      </c>
      <c r="L18" s="155">
        <f t="shared" ref="L18:L21" si="2">K18*1.1</f>
        <v>1870.0000000000002</v>
      </c>
    </row>
    <row r="19" spans="1:12" ht="19.5" customHeight="1" x14ac:dyDescent="0.2">
      <c r="A19" s="11">
        <v>40904</v>
      </c>
      <c r="B19" s="12" t="s">
        <v>591</v>
      </c>
      <c r="C19" s="13" t="s">
        <v>78</v>
      </c>
      <c r="D19" s="22"/>
      <c r="E19" s="31">
        <v>1700</v>
      </c>
      <c r="F19" s="32">
        <f t="shared" si="0"/>
        <v>1870.0000000000002</v>
      </c>
      <c r="G19" s="11">
        <v>160211</v>
      </c>
      <c r="H19" s="12" t="s">
        <v>546</v>
      </c>
      <c r="I19" s="13" t="s">
        <v>578</v>
      </c>
      <c r="J19" s="22"/>
      <c r="K19" s="31">
        <v>1700</v>
      </c>
      <c r="L19" s="32">
        <f t="shared" si="2"/>
        <v>1870.0000000000002</v>
      </c>
    </row>
    <row r="20" spans="1:12" ht="19.5" customHeight="1" x14ac:dyDescent="0.2">
      <c r="A20" s="11">
        <v>41004</v>
      </c>
      <c r="B20" s="12" t="s">
        <v>592</v>
      </c>
      <c r="C20" s="13" t="s">
        <v>234</v>
      </c>
      <c r="D20" s="22"/>
      <c r="E20" s="31">
        <v>1700</v>
      </c>
      <c r="F20" s="32">
        <f t="shared" si="0"/>
        <v>1870.0000000000002</v>
      </c>
      <c r="G20" s="11">
        <v>160311</v>
      </c>
      <c r="H20" s="12" t="s">
        <v>597</v>
      </c>
      <c r="I20" s="13" t="s">
        <v>244</v>
      </c>
      <c r="J20" s="88"/>
      <c r="K20" s="31">
        <v>1700</v>
      </c>
      <c r="L20" s="32">
        <f t="shared" si="2"/>
        <v>1870.0000000000002</v>
      </c>
    </row>
    <row r="21" spans="1:12" ht="19.5" customHeight="1" x14ac:dyDescent="0.2">
      <c r="A21" s="11">
        <v>41011</v>
      </c>
      <c r="B21" s="12" t="s">
        <v>83</v>
      </c>
      <c r="C21" s="13" t="s">
        <v>225</v>
      </c>
      <c r="D21" s="22"/>
      <c r="E21" s="31">
        <v>400</v>
      </c>
      <c r="F21" s="32">
        <f t="shared" si="0"/>
        <v>440.00000000000006</v>
      </c>
      <c r="G21" s="33">
        <v>160411</v>
      </c>
      <c r="H21" s="50" t="s">
        <v>598</v>
      </c>
      <c r="I21" s="35" t="s">
        <v>246</v>
      </c>
      <c r="J21" s="89"/>
      <c r="K21" s="36">
        <v>1700</v>
      </c>
      <c r="L21" s="37">
        <f t="shared" si="2"/>
        <v>1870.0000000000002</v>
      </c>
    </row>
    <row r="22" spans="1:12" ht="19.5" customHeight="1" x14ac:dyDescent="0.2">
      <c r="A22" s="11">
        <v>41012</v>
      </c>
      <c r="B22" s="12" t="s">
        <v>86</v>
      </c>
      <c r="C22" s="13" t="s">
        <v>267</v>
      </c>
      <c r="D22" s="22" t="s">
        <v>487</v>
      </c>
      <c r="E22" s="31">
        <v>400</v>
      </c>
      <c r="F22" s="32">
        <f t="shared" si="0"/>
        <v>440.00000000000006</v>
      </c>
      <c r="G22" s="70" t="s">
        <v>262</v>
      </c>
      <c r="H22" s="68"/>
      <c r="I22" s="68"/>
      <c r="J22" s="68"/>
      <c r="K22" s="68"/>
      <c r="L22" s="69"/>
    </row>
    <row r="23" spans="1:12" ht="19.5" customHeight="1" x14ac:dyDescent="0.2">
      <c r="A23" s="11">
        <v>41013</v>
      </c>
      <c r="B23" s="12" t="s">
        <v>89</v>
      </c>
      <c r="C23" s="13" t="s">
        <v>268</v>
      </c>
      <c r="D23" s="22" t="s">
        <v>487</v>
      </c>
      <c r="E23" s="31">
        <v>400</v>
      </c>
      <c r="F23" s="32">
        <f t="shared" si="0"/>
        <v>440.00000000000006</v>
      </c>
      <c r="G23" s="42">
        <v>71100</v>
      </c>
      <c r="H23" s="26" t="s">
        <v>181</v>
      </c>
      <c r="I23" s="27" t="s">
        <v>257</v>
      </c>
      <c r="J23" s="87"/>
      <c r="K23" s="28">
        <v>8800</v>
      </c>
      <c r="L23" s="29">
        <f>K23*1.1</f>
        <v>9680</v>
      </c>
    </row>
    <row r="24" spans="1:12" ht="19.5" customHeight="1" x14ac:dyDescent="0.2">
      <c r="A24" s="11">
        <v>41014</v>
      </c>
      <c r="B24" s="12" t="s">
        <v>92</v>
      </c>
      <c r="C24" s="13" t="s">
        <v>226</v>
      </c>
      <c r="D24" s="22"/>
      <c r="E24" s="31">
        <v>400</v>
      </c>
      <c r="F24" s="32">
        <f t="shared" si="0"/>
        <v>440.00000000000006</v>
      </c>
      <c r="G24" s="43">
        <v>71110</v>
      </c>
      <c r="H24" s="30" t="s">
        <v>183</v>
      </c>
      <c r="I24" s="13" t="s">
        <v>184</v>
      </c>
      <c r="J24" s="88"/>
      <c r="K24" s="31">
        <v>2700</v>
      </c>
      <c r="L24" s="32">
        <f>K24*1.1</f>
        <v>2970.0000000000005</v>
      </c>
    </row>
    <row r="25" spans="1:12" ht="19.5" customHeight="1" x14ac:dyDescent="0.2">
      <c r="A25" s="11">
        <v>41015</v>
      </c>
      <c r="B25" s="12" t="s">
        <v>95</v>
      </c>
      <c r="C25" s="13" t="s">
        <v>227</v>
      </c>
      <c r="D25" s="22"/>
      <c r="E25" s="31">
        <v>400</v>
      </c>
      <c r="F25" s="32">
        <f t="shared" si="0"/>
        <v>440.00000000000006</v>
      </c>
      <c r="G25" s="43">
        <v>71120</v>
      </c>
      <c r="H25" s="30" t="s">
        <v>186</v>
      </c>
      <c r="I25" s="13" t="s">
        <v>258</v>
      </c>
      <c r="J25" s="88"/>
      <c r="K25" s="31">
        <v>3600</v>
      </c>
      <c r="L25" s="32">
        <f>K25*1.1</f>
        <v>3960.0000000000005</v>
      </c>
    </row>
    <row r="26" spans="1:12" ht="19.5" customHeight="1" x14ac:dyDescent="0.2">
      <c r="A26" s="11">
        <v>41016</v>
      </c>
      <c r="B26" s="12" t="s">
        <v>98</v>
      </c>
      <c r="C26" s="13" t="s">
        <v>228</v>
      </c>
      <c r="D26" s="22" t="s">
        <v>487</v>
      </c>
      <c r="E26" s="31">
        <v>400</v>
      </c>
      <c r="F26" s="32">
        <f t="shared" si="0"/>
        <v>440.00000000000006</v>
      </c>
      <c r="G26" s="43">
        <v>71130</v>
      </c>
      <c r="H26" s="30" t="s">
        <v>189</v>
      </c>
      <c r="I26" s="13" t="s">
        <v>259</v>
      </c>
      <c r="J26" s="88"/>
      <c r="K26" s="31">
        <v>3600</v>
      </c>
      <c r="L26" s="32">
        <f>K26*1.1</f>
        <v>3960.0000000000005</v>
      </c>
    </row>
    <row r="27" spans="1:12" ht="19.5" customHeight="1" x14ac:dyDescent="0.2">
      <c r="A27" s="11">
        <v>41017</v>
      </c>
      <c r="B27" s="12" t="s">
        <v>101</v>
      </c>
      <c r="C27" s="13" t="s">
        <v>229</v>
      </c>
      <c r="D27" s="22"/>
      <c r="E27" s="31">
        <v>400</v>
      </c>
      <c r="F27" s="32">
        <f t="shared" si="0"/>
        <v>440.00000000000006</v>
      </c>
      <c r="G27" s="44">
        <v>70700</v>
      </c>
      <c r="H27" s="156" t="s">
        <v>488</v>
      </c>
      <c r="I27" s="35" t="s">
        <v>191</v>
      </c>
      <c r="J27" s="98"/>
      <c r="K27" s="36">
        <v>2200</v>
      </c>
      <c r="L27" s="37">
        <f>K27*1.1</f>
        <v>2420</v>
      </c>
    </row>
    <row r="28" spans="1:12" ht="19.5" customHeight="1" x14ac:dyDescent="0.2">
      <c r="A28" s="11">
        <v>41018</v>
      </c>
      <c r="B28" s="12" t="s">
        <v>103</v>
      </c>
      <c r="C28" s="13" t="s">
        <v>231</v>
      </c>
      <c r="D28" s="22" t="s">
        <v>487</v>
      </c>
      <c r="E28" s="31">
        <v>400</v>
      </c>
      <c r="F28" s="32">
        <f t="shared" si="0"/>
        <v>440.00000000000006</v>
      </c>
      <c r="G28" s="70" t="s">
        <v>157</v>
      </c>
      <c r="H28" s="68"/>
      <c r="I28" s="68"/>
      <c r="J28" s="68"/>
      <c r="K28" s="68"/>
      <c r="L28" s="69"/>
    </row>
    <row r="29" spans="1:12" ht="19.5" customHeight="1" x14ac:dyDescent="0.2">
      <c r="A29" s="11">
        <v>41019</v>
      </c>
      <c r="B29" s="12" t="s">
        <v>106</v>
      </c>
      <c r="C29" s="13" t="s">
        <v>232</v>
      </c>
      <c r="D29" s="22" t="s">
        <v>487</v>
      </c>
      <c r="E29" s="31">
        <v>400</v>
      </c>
      <c r="F29" s="32">
        <f t="shared" si="0"/>
        <v>440.00000000000006</v>
      </c>
      <c r="G29" s="25">
        <v>20070</v>
      </c>
      <c r="H29" s="49" t="s">
        <v>159</v>
      </c>
      <c r="I29" s="27" t="s">
        <v>489</v>
      </c>
      <c r="J29" s="87"/>
      <c r="K29" s="28">
        <v>12500</v>
      </c>
      <c r="L29" s="29">
        <f>K29*1.1</f>
        <v>13750.000000000002</v>
      </c>
    </row>
    <row r="30" spans="1:12" ht="19.5" customHeight="1" x14ac:dyDescent="0.2">
      <c r="A30" s="11">
        <v>41020</v>
      </c>
      <c r="B30" s="12" t="s">
        <v>109</v>
      </c>
      <c r="C30" s="13" t="s">
        <v>233</v>
      </c>
      <c r="D30" s="22" t="s">
        <v>487</v>
      </c>
      <c r="E30" s="31">
        <v>400</v>
      </c>
      <c r="F30" s="32">
        <f t="shared" si="0"/>
        <v>440.00000000000006</v>
      </c>
      <c r="G30" s="11">
        <v>20099</v>
      </c>
      <c r="H30" s="12" t="s">
        <v>161</v>
      </c>
      <c r="I30" s="13" t="s">
        <v>245</v>
      </c>
      <c r="J30" s="88"/>
      <c r="K30" s="31">
        <v>1800</v>
      </c>
      <c r="L30" s="32">
        <f>K30*1.1</f>
        <v>1980.0000000000002</v>
      </c>
    </row>
    <row r="31" spans="1:12" ht="19.5" customHeight="1" x14ac:dyDescent="0.2">
      <c r="A31" s="33">
        <v>41022</v>
      </c>
      <c r="B31" s="50" t="s">
        <v>114</v>
      </c>
      <c r="C31" s="35" t="s">
        <v>269</v>
      </c>
      <c r="D31" s="185" t="s">
        <v>487</v>
      </c>
      <c r="E31" s="36">
        <v>4500</v>
      </c>
      <c r="F31" s="37">
        <f t="shared" si="0"/>
        <v>4950</v>
      </c>
      <c r="G31" s="11">
        <v>20085</v>
      </c>
      <c r="H31" s="12" t="s">
        <v>165</v>
      </c>
      <c r="I31" s="13" t="s">
        <v>289</v>
      </c>
      <c r="J31" s="88"/>
      <c r="K31" s="31">
        <v>17000</v>
      </c>
      <c r="L31" s="32">
        <f>K31*1.1</f>
        <v>18700</v>
      </c>
    </row>
    <row r="32" spans="1:12" ht="19.5" customHeight="1" x14ac:dyDescent="0.2">
      <c r="A32" s="70" t="s">
        <v>263</v>
      </c>
      <c r="B32" s="68"/>
      <c r="C32" s="68"/>
      <c r="D32" s="186"/>
      <c r="E32" s="71"/>
      <c r="F32" s="72"/>
      <c r="G32" s="6"/>
      <c r="H32" s="7"/>
      <c r="I32" s="8"/>
      <c r="J32" s="153"/>
      <c r="K32" s="154"/>
      <c r="L32" s="155"/>
    </row>
    <row r="33" spans="1:12" ht="19.5" customHeight="1" x14ac:dyDescent="0.2">
      <c r="A33" s="25">
        <v>42110</v>
      </c>
      <c r="B33" s="49" t="s">
        <v>490</v>
      </c>
      <c r="C33" s="27" t="s">
        <v>270</v>
      </c>
      <c r="D33" s="182"/>
      <c r="E33" s="28">
        <v>4800</v>
      </c>
      <c r="F33" s="29">
        <f t="shared" ref="F33:F43" si="3">E33*1.1</f>
        <v>5280</v>
      </c>
      <c r="G33" s="33">
        <v>20120</v>
      </c>
      <c r="H33" s="50" t="s">
        <v>162</v>
      </c>
      <c r="I33" s="35" t="s">
        <v>163</v>
      </c>
      <c r="J33" s="89"/>
      <c r="K33" s="36">
        <v>3500</v>
      </c>
      <c r="L33" s="37">
        <f>K33*1.1</f>
        <v>3850.0000000000005</v>
      </c>
    </row>
    <row r="34" spans="1:12" ht="19.5" customHeight="1" x14ac:dyDescent="0.2">
      <c r="A34" s="11">
        <v>42120</v>
      </c>
      <c r="B34" s="12" t="s">
        <v>491</v>
      </c>
      <c r="C34" s="13" t="s">
        <v>121</v>
      </c>
      <c r="D34" s="22"/>
      <c r="E34" s="31">
        <v>4800</v>
      </c>
      <c r="F34" s="32">
        <f t="shared" si="3"/>
        <v>5280</v>
      </c>
      <c r="G34" s="70" t="s">
        <v>236</v>
      </c>
      <c r="H34" s="68"/>
      <c r="I34" s="74"/>
      <c r="J34" s="68"/>
      <c r="K34" s="71"/>
      <c r="L34" s="73"/>
    </row>
    <row r="35" spans="1:12" ht="19.5" customHeight="1" x14ac:dyDescent="0.2">
      <c r="A35" s="11">
        <v>42130</v>
      </c>
      <c r="B35" s="12" t="s">
        <v>492</v>
      </c>
      <c r="C35" s="13" t="s">
        <v>271</v>
      </c>
      <c r="D35" s="22"/>
      <c r="E35" s="31">
        <v>4800</v>
      </c>
      <c r="F35" s="32">
        <f t="shared" si="3"/>
        <v>5280</v>
      </c>
      <c r="G35" s="42">
        <v>60135</v>
      </c>
      <c r="H35" s="26" t="s">
        <v>431</v>
      </c>
      <c r="I35" s="27" t="s">
        <v>579</v>
      </c>
      <c r="J35" s="93"/>
      <c r="K35" s="51">
        <v>1100</v>
      </c>
      <c r="L35" s="29">
        <f t="shared" ref="L35:L62" si="4">K35*1.1</f>
        <v>1210</v>
      </c>
    </row>
    <row r="36" spans="1:12" ht="19.5" customHeight="1" x14ac:dyDescent="0.2">
      <c r="A36" s="11">
        <v>42140</v>
      </c>
      <c r="B36" s="12" t="s">
        <v>493</v>
      </c>
      <c r="C36" s="13" t="s">
        <v>272</v>
      </c>
      <c r="D36" s="22"/>
      <c r="E36" s="31">
        <v>4800</v>
      </c>
      <c r="F36" s="32">
        <f t="shared" si="3"/>
        <v>5280</v>
      </c>
      <c r="G36" s="43">
        <v>60145</v>
      </c>
      <c r="H36" s="30" t="s">
        <v>432</v>
      </c>
      <c r="I36" s="13" t="s">
        <v>580</v>
      </c>
      <c r="J36" s="94"/>
      <c r="K36" s="52">
        <v>1100</v>
      </c>
      <c r="L36" s="32">
        <f t="shared" si="4"/>
        <v>1210</v>
      </c>
    </row>
    <row r="37" spans="1:12" ht="19.5" customHeight="1" x14ac:dyDescent="0.2">
      <c r="A37" s="11">
        <v>42150</v>
      </c>
      <c r="B37" s="12" t="s">
        <v>494</v>
      </c>
      <c r="C37" s="13" t="s">
        <v>273</v>
      </c>
      <c r="D37" s="22"/>
      <c r="E37" s="31">
        <v>4800</v>
      </c>
      <c r="F37" s="32">
        <f t="shared" si="3"/>
        <v>5280</v>
      </c>
      <c r="G37" s="43">
        <v>60155</v>
      </c>
      <c r="H37" s="30" t="s">
        <v>433</v>
      </c>
      <c r="I37" s="13" t="s">
        <v>581</v>
      </c>
      <c r="J37" s="94"/>
      <c r="K37" s="52">
        <v>1100</v>
      </c>
      <c r="L37" s="32">
        <f t="shared" si="4"/>
        <v>1210</v>
      </c>
    </row>
    <row r="38" spans="1:12" ht="19.5" customHeight="1" x14ac:dyDescent="0.2">
      <c r="A38" s="11">
        <v>42160</v>
      </c>
      <c r="B38" s="12" t="s">
        <v>495</v>
      </c>
      <c r="C38" s="13" t="s">
        <v>274</v>
      </c>
      <c r="D38" s="22"/>
      <c r="E38" s="31">
        <v>4800</v>
      </c>
      <c r="F38" s="32">
        <f t="shared" si="3"/>
        <v>5280</v>
      </c>
      <c r="G38" s="43">
        <v>60212</v>
      </c>
      <c r="H38" s="30" t="s">
        <v>146</v>
      </c>
      <c r="I38" s="13" t="s">
        <v>147</v>
      </c>
      <c r="J38" s="88"/>
      <c r="K38" s="31">
        <v>900</v>
      </c>
      <c r="L38" s="32">
        <f t="shared" si="4"/>
        <v>990.00000000000011</v>
      </c>
    </row>
    <row r="39" spans="1:12" ht="19.5" customHeight="1" x14ac:dyDescent="0.2">
      <c r="A39" s="11">
        <v>42170</v>
      </c>
      <c r="B39" s="12" t="s">
        <v>496</v>
      </c>
      <c r="C39" s="13" t="s">
        <v>72</v>
      </c>
      <c r="D39" s="22"/>
      <c r="E39" s="31">
        <v>4800</v>
      </c>
      <c r="F39" s="32">
        <f t="shared" si="3"/>
        <v>5280</v>
      </c>
      <c r="G39" s="43">
        <v>60293</v>
      </c>
      <c r="H39" s="30" t="s">
        <v>500</v>
      </c>
      <c r="I39" s="13" t="s">
        <v>425</v>
      </c>
      <c r="J39" s="88"/>
      <c r="K39" s="31">
        <v>850</v>
      </c>
      <c r="L39" s="32">
        <f t="shared" si="4"/>
        <v>935.00000000000011</v>
      </c>
    </row>
    <row r="40" spans="1:12" ht="19.5" customHeight="1" x14ac:dyDescent="0.2">
      <c r="A40" s="11">
        <v>42180</v>
      </c>
      <c r="B40" s="12" t="s">
        <v>497</v>
      </c>
      <c r="C40" s="13" t="s">
        <v>75</v>
      </c>
      <c r="D40" s="22"/>
      <c r="E40" s="31">
        <v>4800</v>
      </c>
      <c r="F40" s="32">
        <f t="shared" si="3"/>
        <v>5280</v>
      </c>
      <c r="G40" s="43">
        <v>60303</v>
      </c>
      <c r="H40" s="30" t="s">
        <v>428</v>
      </c>
      <c r="I40" s="13" t="s">
        <v>426</v>
      </c>
      <c r="J40" s="88"/>
      <c r="K40" s="31">
        <v>850</v>
      </c>
      <c r="L40" s="32">
        <f t="shared" si="4"/>
        <v>935.00000000000011</v>
      </c>
    </row>
    <row r="41" spans="1:12" ht="19.5" customHeight="1" x14ac:dyDescent="0.2">
      <c r="A41" s="11">
        <v>42190</v>
      </c>
      <c r="B41" s="12" t="s">
        <v>498</v>
      </c>
      <c r="C41" s="13" t="s">
        <v>78</v>
      </c>
      <c r="D41" s="22"/>
      <c r="E41" s="31">
        <v>4800</v>
      </c>
      <c r="F41" s="32">
        <f t="shared" si="3"/>
        <v>5280</v>
      </c>
      <c r="G41" s="43">
        <v>60363</v>
      </c>
      <c r="H41" s="30" t="s">
        <v>429</v>
      </c>
      <c r="I41" s="13" t="s">
        <v>427</v>
      </c>
      <c r="J41" s="88"/>
      <c r="K41" s="31">
        <v>850</v>
      </c>
      <c r="L41" s="32">
        <f t="shared" si="4"/>
        <v>935.00000000000011</v>
      </c>
    </row>
    <row r="42" spans="1:12" ht="19.5" customHeight="1" x14ac:dyDescent="0.2">
      <c r="A42" s="11">
        <v>42200</v>
      </c>
      <c r="B42" s="12" t="s">
        <v>499</v>
      </c>
      <c r="C42" s="13" t="s">
        <v>234</v>
      </c>
      <c r="D42" s="22"/>
      <c r="E42" s="31">
        <v>4800</v>
      </c>
      <c r="F42" s="32">
        <f t="shared" si="3"/>
        <v>5280</v>
      </c>
      <c r="G42" s="43">
        <v>60373</v>
      </c>
      <c r="H42" s="30" t="s">
        <v>430</v>
      </c>
      <c r="I42" s="13" t="s">
        <v>503</v>
      </c>
      <c r="J42" s="88"/>
      <c r="K42" s="31">
        <v>850</v>
      </c>
      <c r="L42" s="32">
        <f t="shared" si="4"/>
        <v>935.00000000000011</v>
      </c>
    </row>
    <row r="43" spans="1:12" ht="19.5" customHeight="1" x14ac:dyDescent="0.2">
      <c r="A43" s="33">
        <v>900040</v>
      </c>
      <c r="B43" s="50" t="s">
        <v>140</v>
      </c>
      <c r="C43" s="35" t="s">
        <v>235</v>
      </c>
      <c r="D43" s="185"/>
      <c r="E43" s="36">
        <v>2000</v>
      </c>
      <c r="F43" s="37">
        <f t="shared" si="3"/>
        <v>2200</v>
      </c>
      <c r="G43" s="43">
        <v>60280</v>
      </c>
      <c r="H43" s="30" t="s">
        <v>152</v>
      </c>
      <c r="I43" s="13" t="s">
        <v>153</v>
      </c>
      <c r="J43" s="88"/>
      <c r="K43" s="31">
        <v>460</v>
      </c>
      <c r="L43" s="32">
        <f t="shared" si="4"/>
        <v>506.00000000000006</v>
      </c>
    </row>
    <row r="44" spans="1:12" ht="19.5" customHeight="1" x14ac:dyDescent="0.2">
      <c r="A44" s="175" t="s">
        <v>251</v>
      </c>
      <c r="B44" s="66"/>
      <c r="C44" s="176"/>
      <c r="D44" s="187"/>
      <c r="E44" s="176"/>
      <c r="F44" s="177"/>
      <c r="G44" s="43">
        <v>60240</v>
      </c>
      <c r="H44" s="30" t="s">
        <v>473</v>
      </c>
      <c r="I44" s="13" t="s">
        <v>410</v>
      </c>
      <c r="J44" s="88"/>
      <c r="K44" s="31">
        <v>460</v>
      </c>
      <c r="L44" s="32">
        <f t="shared" ref="L44" si="5">K44*1.1</f>
        <v>506.00000000000006</v>
      </c>
    </row>
    <row r="45" spans="1:12" ht="19.5" customHeight="1" x14ac:dyDescent="0.2">
      <c r="A45" s="173">
        <v>32003</v>
      </c>
      <c r="B45" s="174" t="s">
        <v>481</v>
      </c>
      <c r="C45" s="8" t="s">
        <v>529</v>
      </c>
      <c r="D45" s="21"/>
      <c r="E45" s="154">
        <v>1700</v>
      </c>
      <c r="F45" s="155">
        <f>E45*1.1</f>
        <v>1870.0000000000002</v>
      </c>
      <c r="G45" s="43">
        <v>60250</v>
      </c>
      <c r="H45" s="30" t="s">
        <v>474</v>
      </c>
      <c r="I45" s="13" t="s">
        <v>409</v>
      </c>
      <c r="J45" s="88"/>
      <c r="K45" s="31">
        <v>460</v>
      </c>
      <c r="L45" s="32">
        <f t="shared" ref="L45:L46" si="6">K45*1.1</f>
        <v>506.00000000000006</v>
      </c>
    </row>
    <row r="46" spans="1:12" ht="19.5" customHeight="1" x14ac:dyDescent="0.2">
      <c r="A46" s="193">
        <v>32030</v>
      </c>
      <c r="B46" s="194" t="s">
        <v>187</v>
      </c>
      <c r="C46" s="168" t="s">
        <v>281</v>
      </c>
      <c r="D46" s="169"/>
      <c r="E46" s="196">
        <v>650</v>
      </c>
      <c r="F46" s="197">
        <f>E46*1.1</f>
        <v>715.00000000000011</v>
      </c>
      <c r="G46" s="43">
        <v>60260</v>
      </c>
      <c r="H46" s="30" t="s">
        <v>475</v>
      </c>
      <c r="I46" s="13" t="s">
        <v>408</v>
      </c>
      <c r="J46" s="88"/>
      <c r="K46" s="31">
        <v>460</v>
      </c>
      <c r="L46" s="32">
        <f t="shared" si="6"/>
        <v>506.00000000000006</v>
      </c>
    </row>
    <row r="47" spans="1:12" ht="19.5" customHeight="1" x14ac:dyDescent="0.2">
      <c r="A47" s="198" t="s">
        <v>264</v>
      </c>
      <c r="B47" s="66"/>
      <c r="C47" s="176"/>
      <c r="D47" s="66"/>
      <c r="E47" s="201"/>
      <c r="F47" s="200"/>
      <c r="G47" s="192">
        <v>60270</v>
      </c>
      <c r="H47" s="30" t="s">
        <v>476</v>
      </c>
      <c r="I47" s="13" t="s">
        <v>407</v>
      </c>
      <c r="J47" s="88"/>
      <c r="K47" s="31">
        <v>460</v>
      </c>
      <c r="L47" s="32">
        <f t="shared" ref="L47" si="7">K47*1.1</f>
        <v>506.00000000000006</v>
      </c>
    </row>
    <row r="48" spans="1:12" ht="19.5" customHeight="1" x14ac:dyDescent="0.2">
      <c r="A48" s="42">
        <v>33004</v>
      </c>
      <c r="B48" s="26" t="s">
        <v>544</v>
      </c>
      <c r="C48" s="27" t="s">
        <v>555</v>
      </c>
      <c r="D48" s="182"/>
      <c r="E48" s="28">
        <v>2900</v>
      </c>
      <c r="F48" s="29">
        <f>E48*1.1</f>
        <v>3190.0000000000005</v>
      </c>
      <c r="G48" s="43">
        <v>60343</v>
      </c>
      <c r="H48" s="30" t="s">
        <v>543</v>
      </c>
      <c r="I48" s="13" t="s">
        <v>466</v>
      </c>
      <c r="J48" s="88"/>
      <c r="K48" s="31">
        <v>750</v>
      </c>
      <c r="L48" s="32">
        <f t="shared" si="4"/>
        <v>825.00000000000011</v>
      </c>
    </row>
    <row r="49" spans="1:12" ht="19.5" customHeight="1" x14ac:dyDescent="0.2">
      <c r="A49" s="43">
        <v>33010</v>
      </c>
      <c r="B49" s="30" t="s">
        <v>194</v>
      </c>
      <c r="C49" s="13" t="s">
        <v>554</v>
      </c>
      <c r="D49" s="88"/>
      <c r="E49" s="31">
        <v>1500</v>
      </c>
      <c r="F49" s="32">
        <f>E49*1.1</f>
        <v>1650.0000000000002</v>
      </c>
      <c r="G49" s="43">
        <v>60352</v>
      </c>
      <c r="H49" s="30" t="s">
        <v>453</v>
      </c>
      <c r="I49" s="13" t="s">
        <v>156</v>
      </c>
      <c r="J49" s="88"/>
      <c r="K49" s="31">
        <v>500</v>
      </c>
      <c r="L49" s="32">
        <f t="shared" si="4"/>
        <v>550</v>
      </c>
    </row>
    <row r="50" spans="1:12" ht="19.5" customHeight="1" x14ac:dyDescent="0.2">
      <c r="A50" s="193">
        <v>33020</v>
      </c>
      <c r="B50" s="194" t="s">
        <v>198</v>
      </c>
      <c r="C50" s="168" t="s">
        <v>199</v>
      </c>
      <c r="D50" s="195"/>
      <c r="E50" s="196">
        <v>2500</v>
      </c>
      <c r="F50" s="197">
        <f>E50*1.1</f>
        <v>2750</v>
      </c>
      <c r="G50" s="43">
        <v>60414</v>
      </c>
      <c r="H50" s="30" t="s">
        <v>532</v>
      </c>
      <c r="I50" s="13" t="s">
        <v>158</v>
      </c>
      <c r="J50" s="88"/>
      <c r="K50" s="31">
        <v>900</v>
      </c>
      <c r="L50" s="32">
        <f t="shared" si="4"/>
        <v>990.00000000000011</v>
      </c>
    </row>
    <row r="51" spans="1:12" ht="19.5" customHeight="1" x14ac:dyDescent="0.2">
      <c r="A51" s="198" t="s">
        <v>265</v>
      </c>
      <c r="B51" s="66"/>
      <c r="C51" s="176"/>
      <c r="D51" s="66"/>
      <c r="E51" s="199"/>
      <c r="F51" s="200"/>
      <c r="G51" s="192">
        <v>60424</v>
      </c>
      <c r="H51" s="30" t="s">
        <v>542</v>
      </c>
      <c r="I51" s="13" t="s">
        <v>160</v>
      </c>
      <c r="J51" s="88"/>
      <c r="K51" s="31">
        <v>900</v>
      </c>
      <c r="L51" s="32">
        <f t="shared" si="4"/>
        <v>990.00000000000011</v>
      </c>
    </row>
    <row r="52" spans="1:12" ht="19.5" customHeight="1" x14ac:dyDescent="0.2">
      <c r="A52" s="42">
        <v>50201</v>
      </c>
      <c r="B52" s="26" t="s">
        <v>423</v>
      </c>
      <c r="C52" s="27" t="s">
        <v>252</v>
      </c>
      <c r="D52" s="87"/>
      <c r="E52" s="28">
        <v>4500</v>
      </c>
      <c r="F52" s="29">
        <f>E52*1.1</f>
        <v>4950</v>
      </c>
      <c r="G52" s="43">
        <v>63000</v>
      </c>
      <c r="H52" s="30" t="s">
        <v>164</v>
      </c>
      <c r="I52" s="13" t="s">
        <v>486</v>
      </c>
      <c r="J52" s="88"/>
      <c r="K52" s="31">
        <v>500</v>
      </c>
      <c r="L52" s="32">
        <f t="shared" si="4"/>
        <v>550</v>
      </c>
    </row>
    <row r="53" spans="1:12" ht="19.5" customHeight="1" x14ac:dyDescent="0.2">
      <c r="A53" s="43">
        <v>50300</v>
      </c>
      <c r="B53" s="178" t="s">
        <v>206</v>
      </c>
      <c r="C53" s="13" t="s">
        <v>207</v>
      </c>
      <c r="D53" s="88"/>
      <c r="E53" s="31">
        <v>2000</v>
      </c>
      <c r="F53" s="32">
        <f>E53*1.1</f>
        <v>2200</v>
      </c>
      <c r="G53" s="43">
        <v>20805</v>
      </c>
      <c r="H53" s="30" t="s">
        <v>420</v>
      </c>
      <c r="I53" s="13" t="s">
        <v>504</v>
      </c>
      <c r="J53" s="88"/>
      <c r="K53" s="31">
        <v>1200</v>
      </c>
      <c r="L53" s="32">
        <f t="shared" si="4"/>
        <v>1320</v>
      </c>
    </row>
    <row r="54" spans="1:12" ht="19.5" customHeight="1" x14ac:dyDescent="0.2">
      <c r="A54" s="44">
        <v>50404</v>
      </c>
      <c r="B54" s="34" t="s">
        <v>424</v>
      </c>
      <c r="C54" s="35" t="s">
        <v>253</v>
      </c>
      <c r="D54" s="89"/>
      <c r="E54" s="36">
        <v>2500</v>
      </c>
      <c r="F54" s="37">
        <f>E54*1.1</f>
        <v>2750</v>
      </c>
      <c r="G54" s="43">
        <v>60910</v>
      </c>
      <c r="H54" s="30" t="s">
        <v>167</v>
      </c>
      <c r="I54" s="13" t="s">
        <v>168</v>
      </c>
      <c r="J54" s="88"/>
      <c r="K54" s="31">
        <v>1980</v>
      </c>
      <c r="L54" s="32">
        <f t="shared" si="4"/>
        <v>2178</v>
      </c>
    </row>
    <row r="55" spans="1:12" ht="19.5" customHeight="1" x14ac:dyDescent="0.2">
      <c r="A55" s="70" t="s">
        <v>247</v>
      </c>
      <c r="B55" s="75"/>
      <c r="C55" s="76"/>
      <c r="D55" s="68"/>
      <c r="E55" s="68"/>
      <c r="F55" s="77"/>
      <c r="G55" s="43">
        <v>60520</v>
      </c>
      <c r="H55" s="30" t="s">
        <v>170</v>
      </c>
      <c r="I55" s="13" t="s">
        <v>468</v>
      </c>
      <c r="J55" s="88"/>
      <c r="K55" s="31">
        <v>450</v>
      </c>
      <c r="L55" s="32">
        <f t="shared" si="4"/>
        <v>495.00000000000006</v>
      </c>
    </row>
    <row r="56" spans="1:12" ht="19.5" customHeight="1" x14ac:dyDescent="0.2">
      <c r="A56" s="42">
        <v>20175</v>
      </c>
      <c r="B56" s="26" t="s">
        <v>419</v>
      </c>
      <c r="C56" s="27" t="s">
        <v>275</v>
      </c>
      <c r="D56" s="87"/>
      <c r="E56" s="28">
        <v>7500</v>
      </c>
      <c r="F56" s="29">
        <f t="shared" ref="F56:F65" si="8">E56*1.1</f>
        <v>8250</v>
      </c>
      <c r="G56" s="43">
        <v>60521</v>
      </c>
      <c r="H56" s="30" t="s">
        <v>173</v>
      </c>
      <c r="I56" s="13" t="s">
        <v>406</v>
      </c>
      <c r="J56" s="88"/>
      <c r="K56" s="31">
        <v>2000</v>
      </c>
      <c r="L56" s="32">
        <f t="shared" si="4"/>
        <v>2200</v>
      </c>
    </row>
    <row r="57" spans="1:12" ht="19.5" customHeight="1" x14ac:dyDescent="0.2">
      <c r="A57" s="43">
        <v>20180</v>
      </c>
      <c r="B57" s="30" t="s">
        <v>166</v>
      </c>
      <c r="C57" s="13" t="s">
        <v>276</v>
      </c>
      <c r="D57" s="88"/>
      <c r="E57" s="31">
        <v>850</v>
      </c>
      <c r="F57" s="32">
        <f t="shared" si="8"/>
        <v>935.00000000000011</v>
      </c>
      <c r="G57" s="43">
        <v>60560</v>
      </c>
      <c r="H57" s="30" t="s">
        <v>480</v>
      </c>
      <c r="I57" s="13" t="s">
        <v>469</v>
      </c>
      <c r="J57" s="88"/>
      <c r="K57" s="31">
        <v>400</v>
      </c>
      <c r="L57" s="32">
        <f t="shared" si="4"/>
        <v>440.00000000000006</v>
      </c>
    </row>
    <row r="58" spans="1:12" ht="19.5" customHeight="1" x14ac:dyDescent="0.2">
      <c r="A58" s="43">
        <v>20410</v>
      </c>
      <c r="B58" s="30" t="s">
        <v>169</v>
      </c>
      <c r="C58" s="13" t="s">
        <v>277</v>
      </c>
      <c r="D58" s="88"/>
      <c r="E58" s="31">
        <v>600</v>
      </c>
      <c r="F58" s="32">
        <f t="shared" si="8"/>
        <v>660</v>
      </c>
      <c r="G58" s="43">
        <v>60561</v>
      </c>
      <c r="H58" s="30" t="s">
        <v>479</v>
      </c>
      <c r="I58" s="13" t="s">
        <v>470</v>
      </c>
      <c r="J58" s="88"/>
      <c r="K58" s="31">
        <v>1800</v>
      </c>
      <c r="L58" s="32">
        <f t="shared" si="4"/>
        <v>1980.0000000000002</v>
      </c>
    </row>
    <row r="59" spans="1:12" ht="19.5" customHeight="1" x14ac:dyDescent="0.2">
      <c r="A59" s="43">
        <v>20400</v>
      </c>
      <c r="B59" s="30" t="s">
        <v>171</v>
      </c>
      <c r="C59" s="13" t="s">
        <v>172</v>
      </c>
      <c r="D59" s="88"/>
      <c r="E59" s="31">
        <v>3500</v>
      </c>
      <c r="F59" s="32">
        <f t="shared" si="8"/>
        <v>3850.0000000000005</v>
      </c>
      <c r="G59" s="43">
        <v>60526</v>
      </c>
      <c r="H59" s="30" t="s">
        <v>462</v>
      </c>
      <c r="I59" s="47" t="s">
        <v>460</v>
      </c>
      <c r="J59" s="97"/>
      <c r="K59" s="31">
        <v>2000</v>
      </c>
      <c r="L59" s="32">
        <f>K59*1.1</f>
        <v>2200</v>
      </c>
    </row>
    <row r="60" spans="1:12" ht="19.5" customHeight="1" x14ac:dyDescent="0.2">
      <c r="A60" s="43">
        <v>20191</v>
      </c>
      <c r="B60" s="30" t="s">
        <v>434</v>
      </c>
      <c r="C60" s="13" t="s">
        <v>278</v>
      </c>
      <c r="D60" s="88"/>
      <c r="E60" s="31">
        <v>580</v>
      </c>
      <c r="F60" s="32">
        <f t="shared" si="8"/>
        <v>638</v>
      </c>
      <c r="G60" s="43">
        <v>60525</v>
      </c>
      <c r="H60" s="30" t="s">
        <v>461</v>
      </c>
      <c r="I60" s="47" t="s">
        <v>465</v>
      </c>
      <c r="J60" s="97"/>
      <c r="K60" s="31">
        <v>1100</v>
      </c>
      <c r="L60" s="32">
        <f t="shared" si="4"/>
        <v>1210</v>
      </c>
    </row>
    <row r="61" spans="1:12" ht="19.5" customHeight="1" x14ac:dyDescent="0.2">
      <c r="A61" s="43">
        <v>20201</v>
      </c>
      <c r="B61" s="30" t="s">
        <v>435</v>
      </c>
      <c r="C61" s="13" t="s">
        <v>249</v>
      </c>
      <c r="D61" s="88"/>
      <c r="E61" s="31">
        <v>580</v>
      </c>
      <c r="F61" s="32">
        <f t="shared" si="8"/>
        <v>638</v>
      </c>
      <c r="G61" s="43">
        <v>60541</v>
      </c>
      <c r="H61" s="30" t="s">
        <v>467</v>
      </c>
      <c r="I61" s="47" t="s">
        <v>463</v>
      </c>
      <c r="J61" s="97"/>
      <c r="K61" s="31">
        <v>2000</v>
      </c>
      <c r="L61" s="32">
        <f t="shared" si="4"/>
        <v>2200</v>
      </c>
    </row>
    <row r="62" spans="1:12" ht="19.5" customHeight="1" x14ac:dyDescent="0.2">
      <c r="A62" s="43">
        <v>20211</v>
      </c>
      <c r="B62" s="30" t="s">
        <v>436</v>
      </c>
      <c r="C62" s="13" t="s">
        <v>250</v>
      </c>
      <c r="D62" s="88"/>
      <c r="E62" s="31">
        <v>580</v>
      </c>
      <c r="F62" s="32">
        <f t="shared" si="8"/>
        <v>638</v>
      </c>
      <c r="G62" s="43">
        <v>60540</v>
      </c>
      <c r="H62" s="30" t="s">
        <v>175</v>
      </c>
      <c r="I62" s="47" t="s">
        <v>464</v>
      </c>
      <c r="J62" s="97"/>
      <c r="K62" s="31">
        <v>1000</v>
      </c>
      <c r="L62" s="32">
        <f t="shared" si="4"/>
        <v>1100</v>
      </c>
    </row>
    <row r="63" spans="1:12" ht="19.5" customHeight="1" x14ac:dyDescent="0.2">
      <c r="A63" s="43">
        <v>20300</v>
      </c>
      <c r="B63" s="30" t="s">
        <v>174</v>
      </c>
      <c r="C63" s="13" t="s">
        <v>279</v>
      </c>
      <c r="D63" s="88"/>
      <c r="E63" s="31">
        <v>1600</v>
      </c>
      <c r="F63" s="32">
        <f t="shared" si="8"/>
        <v>1760.0000000000002</v>
      </c>
      <c r="G63" s="43">
        <v>60510</v>
      </c>
      <c r="H63" s="157" t="s">
        <v>414</v>
      </c>
      <c r="I63" s="13" t="s">
        <v>477</v>
      </c>
      <c r="J63" s="88" t="s">
        <v>414</v>
      </c>
      <c r="K63" s="31">
        <v>6800</v>
      </c>
      <c r="L63" s="32">
        <f>K63*1.1</f>
        <v>7480.0000000000009</v>
      </c>
    </row>
    <row r="64" spans="1:12" ht="19.5" customHeight="1" thickBot="1" x14ac:dyDescent="0.25">
      <c r="A64" s="43">
        <v>20220</v>
      </c>
      <c r="B64" s="30" t="s">
        <v>176</v>
      </c>
      <c r="C64" s="13" t="s">
        <v>177</v>
      </c>
      <c r="D64" s="88"/>
      <c r="E64" s="31">
        <v>1800</v>
      </c>
      <c r="F64" s="32">
        <f t="shared" si="8"/>
        <v>1980.0000000000002</v>
      </c>
      <c r="G64" s="109">
        <v>60515</v>
      </c>
      <c r="H64" s="158" t="s">
        <v>414</v>
      </c>
      <c r="I64" s="20" t="s">
        <v>478</v>
      </c>
      <c r="J64" s="112" t="s">
        <v>414</v>
      </c>
      <c r="K64" s="111">
        <v>6800</v>
      </c>
      <c r="L64" s="60">
        <f>K64*1.1</f>
        <v>7480.0000000000009</v>
      </c>
    </row>
    <row r="65" spans="1:6" ht="19.5" customHeight="1" thickBot="1" x14ac:dyDescent="0.25">
      <c r="A65" s="109">
        <v>20900</v>
      </c>
      <c r="B65" s="57" t="s">
        <v>178</v>
      </c>
      <c r="C65" s="20" t="s">
        <v>280</v>
      </c>
      <c r="D65" s="110"/>
      <c r="E65" s="111">
        <v>6800</v>
      </c>
      <c r="F65" s="60">
        <f t="shared" si="8"/>
        <v>7480.0000000000009</v>
      </c>
    </row>
    <row r="66" spans="1:6" ht="18.45" customHeight="1" x14ac:dyDescent="0.2"/>
    <row r="67" spans="1:6" ht="18.45" customHeight="1" x14ac:dyDescent="0.2"/>
    <row r="68" spans="1:6" ht="18.45" customHeight="1" x14ac:dyDescent="0.2"/>
    <row r="69" spans="1:6" ht="18.149999999999999" customHeight="1" x14ac:dyDescent="0.2"/>
    <row r="70" spans="1:6" ht="18.149999999999999" customHeight="1" x14ac:dyDescent="0.2"/>
    <row r="71" spans="1:6" ht="18.149999999999999" customHeight="1" x14ac:dyDescent="0.2"/>
  </sheetData>
  <mergeCells count="7">
    <mergeCell ref="C4:C5"/>
    <mergeCell ref="G4:G5"/>
    <mergeCell ref="L7:L8"/>
    <mergeCell ref="K2:L2"/>
    <mergeCell ref="L3:L4"/>
    <mergeCell ref="K3:K4"/>
    <mergeCell ref="K7:K8"/>
  </mergeCells>
  <phoneticPr fontId="2"/>
  <conditionalFormatting sqref="J11 D11:D31 J13:J16 J18:J21 J35:J64 D45:D46 D48:D50">
    <cfRule type="cellIs" dxfId="3" priority="1" operator="greaterThan">
      <formula>0</formula>
    </cfRule>
  </conditionalFormatting>
  <conditionalFormatting sqref="L3 L5:L7 J23:J33 D33:D43 D52:D65">
    <cfRule type="cellIs" dxfId="2" priority="2" operator="greaterThan">
      <formula>0</formula>
    </cfRule>
  </conditionalFormatting>
  <pageMargins left="0.18" right="0.03" top="0.21" bottom="0.05" header="0.04" footer="0.02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7"/>
  <sheetViews>
    <sheetView showZeros="0" workbookViewId="0">
      <selection activeCell="O62" sqref="O62"/>
    </sheetView>
  </sheetViews>
  <sheetFormatPr defaultColWidth="8.77734375" defaultRowHeight="13.2" x14ac:dyDescent="0.2"/>
  <cols>
    <col min="1" max="2" width="7.109375" style="1" customWidth="1"/>
    <col min="3" max="3" width="37.6640625" style="1" customWidth="1"/>
    <col min="4" max="8" width="7.109375" style="1" customWidth="1"/>
    <col min="9" max="9" width="37.6640625" style="1" customWidth="1"/>
    <col min="10" max="12" width="7.109375" style="1" customWidth="1"/>
    <col min="13" max="16384" width="8.77734375" style="1"/>
  </cols>
  <sheetData>
    <row r="1" spans="1:12" s="24" customFormat="1" ht="18.600000000000001" customHeight="1" thickBot="1" x14ac:dyDescent="0.25">
      <c r="A1" s="2" t="s">
        <v>375</v>
      </c>
      <c r="B1" s="4"/>
      <c r="C1" s="4"/>
      <c r="D1" s="4"/>
      <c r="E1" s="4"/>
      <c r="F1" s="4"/>
      <c r="H1" s="23"/>
      <c r="I1" s="23"/>
      <c r="J1" s="23"/>
      <c r="K1" s="23"/>
      <c r="L1" s="5" t="s">
        <v>57</v>
      </c>
    </row>
    <row r="2" spans="1:12" ht="15.9" customHeight="1" x14ac:dyDescent="0.2">
      <c r="A2" s="108" t="s">
        <v>58</v>
      </c>
      <c r="B2" s="85"/>
      <c r="C2" s="85"/>
      <c r="D2" s="78"/>
      <c r="E2" s="78"/>
      <c r="F2" s="78"/>
      <c r="G2" s="86"/>
      <c r="H2" s="78"/>
      <c r="I2" s="78"/>
      <c r="J2" s="101"/>
      <c r="K2" s="237">
        <f>商品リストA!K2</f>
        <v>0</v>
      </c>
      <c r="L2" s="238"/>
    </row>
    <row r="3" spans="1:12" ht="15.9" customHeight="1" x14ac:dyDescent="0.2">
      <c r="A3" s="82"/>
      <c r="B3" s="80"/>
      <c r="C3" s="159"/>
      <c r="D3" s="160"/>
      <c r="E3" s="161"/>
      <c r="F3" s="162"/>
      <c r="G3" s="81"/>
      <c r="H3" s="81"/>
      <c r="I3" s="152"/>
      <c r="J3" s="104"/>
      <c r="K3" s="233" t="s">
        <v>381</v>
      </c>
      <c r="L3" s="235">
        <f>SUM($D$11:$D$54,$D$56:$D$61,$D$63,$D$65:$D$66,$J$11:$J$26,$J$28:$J$43,$J$45:$J$63,$J$65:$J$68)</f>
        <v>0</v>
      </c>
    </row>
    <row r="4" spans="1:12" ht="15.9" customHeight="1" x14ac:dyDescent="0.2">
      <c r="A4" s="82"/>
      <c r="B4" s="80"/>
      <c r="C4" s="224"/>
      <c r="D4" s="163"/>
      <c r="E4" s="163"/>
      <c r="F4" s="163"/>
      <c r="G4" s="225" t="s">
        <v>530</v>
      </c>
      <c r="H4" s="81"/>
      <c r="I4" s="81"/>
      <c r="J4" s="104"/>
      <c r="K4" s="233"/>
      <c r="L4" s="235"/>
    </row>
    <row r="5" spans="1:12" ht="15.9" customHeight="1" x14ac:dyDescent="0.2">
      <c r="A5" s="82"/>
      <c r="B5" s="80"/>
      <c r="C5" s="224"/>
      <c r="D5" s="163"/>
      <c r="E5" s="163"/>
      <c r="F5" s="163"/>
      <c r="G5" s="225"/>
      <c r="H5" s="81"/>
      <c r="I5" s="81"/>
      <c r="J5" s="104"/>
      <c r="K5" s="107" t="s">
        <v>380</v>
      </c>
      <c r="L5" s="114">
        <f>商品リストA!L3</f>
        <v>0</v>
      </c>
    </row>
    <row r="6" spans="1:12" ht="15.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4"/>
      <c r="K6" s="107" t="s">
        <v>379</v>
      </c>
      <c r="L6" s="115">
        <f>商品リストB!L3</f>
        <v>0</v>
      </c>
    </row>
    <row r="7" spans="1:12" ht="15.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3" t="s">
        <v>368</v>
      </c>
      <c r="L7" s="235">
        <f>L3+L5+L6</f>
        <v>0</v>
      </c>
    </row>
    <row r="8" spans="1:12" ht="15.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4"/>
      <c r="L8" s="236"/>
    </row>
    <row r="9" spans="1:12" ht="19.2" customHeight="1" x14ac:dyDescent="0.2">
      <c r="A9" s="133" t="s">
        <v>54</v>
      </c>
      <c r="B9" s="134" t="s">
        <v>53</v>
      </c>
      <c r="C9" s="135" t="s">
        <v>3</v>
      </c>
      <c r="D9" s="134" t="s">
        <v>0</v>
      </c>
      <c r="E9" s="135" t="s">
        <v>383</v>
      </c>
      <c r="F9" s="134" t="s">
        <v>416</v>
      </c>
      <c r="G9" s="150" t="s">
        <v>54</v>
      </c>
      <c r="H9" s="134" t="s">
        <v>53</v>
      </c>
      <c r="I9" s="135" t="s">
        <v>3</v>
      </c>
      <c r="J9" s="134" t="s">
        <v>0</v>
      </c>
      <c r="K9" s="135" t="s">
        <v>383</v>
      </c>
      <c r="L9" s="136" t="s">
        <v>413</v>
      </c>
    </row>
    <row r="10" spans="1:12" ht="18.45" customHeight="1" x14ac:dyDescent="0.2">
      <c r="A10" s="137" t="s">
        <v>59</v>
      </c>
      <c r="B10" s="138"/>
      <c r="C10" s="138"/>
      <c r="D10" s="138"/>
      <c r="E10" s="138"/>
      <c r="F10" s="138"/>
      <c r="G10" s="137" t="s">
        <v>224</v>
      </c>
      <c r="H10" s="138"/>
      <c r="I10" s="138"/>
      <c r="J10" s="138"/>
      <c r="K10" s="138"/>
      <c r="L10" s="139"/>
    </row>
    <row r="11" spans="1:12" ht="18.45" customHeight="1" x14ac:dyDescent="0.2">
      <c r="A11" s="42">
        <v>62110</v>
      </c>
      <c r="B11" s="26" t="s">
        <v>60</v>
      </c>
      <c r="C11" s="27" t="s">
        <v>290</v>
      </c>
      <c r="D11" s="87"/>
      <c r="E11" s="28">
        <v>200</v>
      </c>
      <c r="F11" s="145">
        <f t="shared" ref="F11:F54" si="0">E11*1.1</f>
        <v>220.00000000000003</v>
      </c>
      <c r="G11" s="25">
        <v>112031</v>
      </c>
      <c r="H11" s="49" t="s">
        <v>437</v>
      </c>
      <c r="I11" s="53" t="s">
        <v>61</v>
      </c>
      <c r="J11" s="93"/>
      <c r="K11" s="51">
        <v>2500</v>
      </c>
      <c r="L11" s="29">
        <f>K11*1.1</f>
        <v>2750</v>
      </c>
    </row>
    <row r="12" spans="1:12" ht="18.45" customHeight="1" x14ac:dyDescent="0.2">
      <c r="A12" s="43">
        <v>62120</v>
      </c>
      <c r="B12" s="30" t="s">
        <v>62</v>
      </c>
      <c r="C12" s="13" t="s">
        <v>291</v>
      </c>
      <c r="D12" s="88"/>
      <c r="E12" s="31">
        <v>900</v>
      </c>
      <c r="F12" s="146">
        <f t="shared" si="0"/>
        <v>990.00000000000011</v>
      </c>
      <c r="G12" s="11">
        <v>112032</v>
      </c>
      <c r="H12" s="12" t="s">
        <v>438</v>
      </c>
      <c r="I12" s="54" t="s">
        <v>63</v>
      </c>
      <c r="J12" s="94"/>
      <c r="K12" s="52">
        <v>2500</v>
      </c>
      <c r="L12" s="32">
        <f t="shared" ref="L12:L26" si="1">K12*1.1</f>
        <v>2750</v>
      </c>
    </row>
    <row r="13" spans="1:12" ht="18.45" customHeight="1" x14ac:dyDescent="0.2">
      <c r="A13" s="43">
        <v>62130</v>
      </c>
      <c r="B13" s="30" t="s">
        <v>64</v>
      </c>
      <c r="C13" s="13" t="s">
        <v>292</v>
      </c>
      <c r="D13" s="88"/>
      <c r="E13" s="31">
        <v>400</v>
      </c>
      <c r="F13" s="146">
        <f t="shared" si="0"/>
        <v>440.00000000000006</v>
      </c>
      <c r="G13" s="11">
        <v>112033</v>
      </c>
      <c r="H13" s="12" t="s">
        <v>439</v>
      </c>
      <c r="I13" s="54" t="s">
        <v>65</v>
      </c>
      <c r="J13" s="94"/>
      <c r="K13" s="52">
        <v>2500</v>
      </c>
      <c r="L13" s="32">
        <f t="shared" si="1"/>
        <v>2750</v>
      </c>
    </row>
    <row r="14" spans="1:12" ht="18.45" customHeight="1" x14ac:dyDescent="0.2">
      <c r="A14" s="43">
        <v>62140</v>
      </c>
      <c r="B14" s="30" t="s">
        <v>66</v>
      </c>
      <c r="C14" s="13" t="s">
        <v>293</v>
      </c>
      <c r="D14" s="88"/>
      <c r="E14" s="31">
        <v>600</v>
      </c>
      <c r="F14" s="146">
        <f t="shared" si="0"/>
        <v>660</v>
      </c>
      <c r="G14" s="11">
        <v>112034</v>
      </c>
      <c r="H14" s="12" t="s">
        <v>440</v>
      </c>
      <c r="I14" s="54" t="s">
        <v>67</v>
      </c>
      <c r="J14" s="94"/>
      <c r="K14" s="52">
        <v>2500</v>
      </c>
      <c r="L14" s="32">
        <f t="shared" si="1"/>
        <v>2750</v>
      </c>
    </row>
    <row r="15" spans="1:12" ht="18.45" customHeight="1" x14ac:dyDescent="0.2">
      <c r="A15" s="43">
        <v>62150</v>
      </c>
      <c r="B15" s="30" t="s">
        <v>68</v>
      </c>
      <c r="C15" s="13" t="s">
        <v>294</v>
      </c>
      <c r="D15" s="88"/>
      <c r="E15" s="31">
        <v>3200</v>
      </c>
      <c r="F15" s="146">
        <f t="shared" si="0"/>
        <v>3520.0000000000005</v>
      </c>
      <c r="G15" s="11">
        <v>112035</v>
      </c>
      <c r="H15" s="12" t="s">
        <v>441</v>
      </c>
      <c r="I15" s="54" t="s">
        <v>69</v>
      </c>
      <c r="J15" s="94"/>
      <c r="K15" s="52">
        <v>2500</v>
      </c>
      <c r="L15" s="32">
        <f t="shared" si="1"/>
        <v>2750</v>
      </c>
    </row>
    <row r="16" spans="1:12" ht="18.45" customHeight="1" x14ac:dyDescent="0.2">
      <c r="A16" s="43">
        <v>62160</v>
      </c>
      <c r="B16" s="30" t="s">
        <v>70</v>
      </c>
      <c r="C16" s="13" t="s">
        <v>295</v>
      </c>
      <c r="D16" s="88"/>
      <c r="E16" s="31">
        <v>200</v>
      </c>
      <c r="F16" s="146">
        <f t="shared" si="0"/>
        <v>220.00000000000003</v>
      </c>
      <c r="G16" s="11">
        <v>112036</v>
      </c>
      <c r="H16" s="12" t="s">
        <v>442</v>
      </c>
      <c r="I16" s="54" t="s">
        <v>71</v>
      </c>
      <c r="J16" s="94"/>
      <c r="K16" s="52">
        <v>2500</v>
      </c>
      <c r="L16" s="32">
        <f t="shared" si="1"/>
        <v>2750</v>
      </c>
    </row>
    <row r="17" spans="1:12" ht="18.45" customHeight="1" x14ac:dyDescent="0.2">
      <c r="A17" s="43">
        <v>62170</v>
      </c>
      <c r="B17" s="30" t="s">
        <v>73</v>
      </c>
      <c r="C17" s="13" t="s">
        <v>296</v>
      </c>
      <c r="D17" s="88"/>
      <c r="E17" s="31">
        <v>3200</v>
      </c>
      <c r="F17" s="146">
        <f t="shared" si="0"/>
        <v>3520.0000000000005</v>
      </c>
      <c r="G17" s="11">
        <v>112037</v>
      </c>
      <c r="H17" s="12" t="s">
        <v>443</v>
      </c>
      <c r="I17" s="54" t="s">
        <v>74</v>
      </c>
      <c r="J17" s="94"/>
      <c r="K17" s="52">
        <v>2500</v>
      </c>
      <c r="L17" s="32">
        <f t="shared" si="1"/>
        <v>2750</v>
      </c>
    </row>
    <row r="18" spans="1:12" ht="18.45" customHeight="1" x14ac:dyDescent="0.2">
      <c r="A18" s="43">
        <v>62180</v>
      </c>
      <c r="B18" s="30" t="s">
        <v>76</v>
      </c>
      <c r="C18" s="13" t="s">
        <v>297</v>
      </c>
      <c r="D18" s="88"/>
      <c r="E18" s="31">
        <v>1500</v>
      </c>
      <c r="F18" s="146">
        <f t="shared" si="0"/>
        <v>1650.0000000000002</v>
      </c>
      <c r="G18" s="11">
        <v>112038</v>
      </c>
      <c r="H18" s="12" t="s">
        <v>444</v>
      </c>
      <c r="I18" s="54" t="s">
        <v>77</v>
      </c>
      <c r="J18" s="94"/>
      <c r="K18" s="52">
        <v>2500</v>
      </c>
      <c r="L18" s="32">
        <f t="shared" si="1"/>
        <v>2750</v>
      </c>
    </row>
    <row r="19" spans="1:12" ht="18.45" customHeight="1" x14ac:dyDescent="0.2">
      <c r="A19" s="43">
        <v>62190</v>
      </c>
      <c r="B19" s="30" t="s">
        <v>79</v>
      </c>
      <c r="C19" s="13" t="s">
        <v>298</v>
      </c>
      <c r="D19" s="88"/>
      <c r="E19" s="31">
        <v>400</v>
      </c>
      <c r="F19" s="146">
        <f t="shared" si="0"/>
        <v>440.00000000000006</v>
      </c>
      <c r="G19" s="11">
        <v>112039</v>
      </c>
      <c r="H19" s="12" t="s">
        <v>445</v>
      </c>
      <c r="I19" s="54" t="s">
        <v>80</v>
      </c>
      <c r="J19" s="94"/>
      <c r="K19" s="52">
        <v>2500</v>
      </c>
      <c r="L19" s="32">
        <f t="shared" si="1"/>
        <v>2750</v>
      </c>
    </row>
    <row r="20" spans="1:12" ht="18.45" customHeight="1" x14ac:dyDescent="0.2">
      <c r="A20" s="43">
        <v>62200</v>
      </c>
      <c r="B20" s="30" t="s">
        <v>81</v>
      </c>
      <c r="C20" s="13" t="s">
        <v>299</v>
      </c>
      <c r="D20" s="88"/>
      <c r="E20" s="31">
        <v>200</v>
      </c>
      <c r="F20" s="146">
        <f t="shared" si="0"/>
        <v>220.00000000000003</v>
      </c>
      <c r="G20" s="11">
        <v>112040</v>
      </c>
      <c r="H20" s="12" t="s">
        <v>446</v>
      </c>
      <c r="I20" s="54" t="s">
        <v>82</v>
      </c>
      <c r="J20" s="94"/>
      <c r="K20" s="52">
        <v>2500</v>
      </c>
      <c r="L20" s="32">
        <f t="shared" si="1"/>
        <v>2750</v>
      </c>
    </row>
    <row r="21" spans="1:12" ht="18.45" customHeight="1" x14ac:dyDescent="0.2">
      <c r="A21" s="43">
        <v>62210</v>
      </c>
      <c r="B21" s="30" t="s">
        <v>84</v>
      </c>
      <c r="C21" s="13" t="s">
        <v>300</v>
      </c>
      <c r="D21" s="88"/>
      <c r="E21" s="31">
        <v>700</v>
      </c>
      <c r="F21" s="146">
        <f t="shared" si="0"/>
        <v>770.00000000000011</v>
      </c>
      <c r="G21" s="11">
        <v>112041</v>
      </c>
      <c r="H21" s="12" t="s">
        <v>447</v>
      </c>
      <c r="I21" s="54" t="s">
        <v>85</v>
      </c>
      <c r="J21" s="94"/>
      <c r="K21" s="52">
        <v>2500</v>
      </c>
      <c r="L21" s="32">
        <f t="shared" si="1"/>
        <v>2750</v>
      </c>
    </row>
    <row r="22" spans="1:12" ht="18.45" customHeight="1" x14ac:dyDescent="0.2">
      <c r="A22" s="43">
        <v>62220</v>
      </c>
      <c r="B22" s="30" t="s">
        <v>87</v>
      </c>
      <c r="C22" s="13" t="s">
        <v>301</v>
      </c>
      <c r="D22" s="88"/>
      <c r="E22" s="31">
        <v>400</v>
      </c>
      <c r="F22" s="146">
        <f t="shared" si="0"/>
        <v>440.00000000000006</v>
      </c>
      <c r="G22" s="11">
        <v>112042</v>
      </c>
      <c r="H22" s="12" t="s">
        <v>448</v>
      </c>
      <c r="I22" s="54" t="s">
        <v>88</v>
      </c>
      <c r="J22" s="94"/>
      <c r="K22" s="52">
        <v>2500</v>
      </c>
      <c r="L22" s="32">
        <f t="shared" si="1"/>
        <v>2750</v>
      </c>
    </row>
    <row r="23" spans="1:12" ht="18.45" customHeight="1" x14ac:dyDescent="0.2">
      <c r="A23" s="43">
        <v>62230</v>
      </c>
      <c r="B23" s="30" t="s">
        <v>90</v>
      </c>
      <c r="C23" s="13" t="s">
        <v>302</v>
      </c>
      <c r="D23" s="88"/>
      <c r="E23" s="31">
        <v>200</v>
      </c>
      <c r="F23" s="146">
        <f t="shared" si="0"/>
        <v>220.00000000000003</v>
      </c>
      <c r="G23" s="11">
        <v>112043</v>
      </c>
      <c r="H23" s="12" t="s">
        <v>449</v>
      </c>
      <c r="I23" s="54" t="s">
        <v>91</v>
      </c>
      <c r="J23" s="94"/>
      <c r="K23" s="52">
        <v>2500</v>
      </c>
      <c r="L23" s="32">
        <f t="shared" si="1"/>
        <v>2750</v>
      </c>
    </row>
    <row r="24" spans="1:12" ht="18.45" customHeight="1" x14ac:dyDescent="0.2">
      <c r="A24" s="43">
        <v>62240</v>
      </c>
      <c r="B24" s="30" t="s">
        <v>93</v>
      </c>
      <c r="C24" s="13" t="s">
        <v>303</v>
      </c>
      <c r="D24" s="88"/>
      <c r="E24" s="31">
        <v>400</v>
      </c>
      <c r="F24" s="146">
        <f t="shared" si="0"/>
        <v>440.00000000000006</v>
      </c>
      <c r="G24" s="11">
        <v>112044</v>
      </c>
      <c r="H24" s="12" t="s">
        <v>450</v>
      </c>
      <c r="I24" s="54" t="s">
        <v>94</v>
      </c>
      <c r="J24" s="94"/>
      <c r="K24" s="52">
        <v>2500</v>
      </c>
      <c r="L24" s="32">
        <f t="shared" si="1"/>
        <v>2750</v>
      </c>
    </row>
    <row r="25" spans="1:12" ht="18.45" customHeight="1" x14ac:dyDescent="0.2">
      <c r="A25" s="43">
        <v>62250</v>
      </c>
      <c r="B25" s="30" t="s">
        <v>96</v>
      </c>
      <c r="C25" s="13" t="s">
        <v>304</v>
      </c>
      <c r="D25" s="88"/>
      <c r="E25" s="31">
        <v>400</v>
      </c>
      <c r="F25" s="146">
        <f t="shared" si="0"/>
        <v>440.00000000000006</v>
      </c>
      <c r="G25" s="11">
        <v>112045</v>
      </c>
      <c r="H25" s="12" t="s">
        <v>451</v>
      </c>
      <c r="I25" s="54" t="s">
        <v>97</v>
      </c>
      <c r="J25" s="94"/>
      <c r="K25" s="52">
        <v>2500</v>
      </c>
      <c r="L25" s="32">
        <f t="shared" si="1"/>
        <v>2750</v>
      </c>
    </row>
    <row r="26" spans="1:12" ht="18.45" customHeight="1" x14ac:dyDescent="0.2">
      <c r="A26" s="43">
        <v>62260</v>
      </c>
      <c r="B26" s="30" t="s">
        <v>99</v>
      </c>
      <c r="C26" s="13" t="s">
        <v>305</v>
      </c>
      <c r="D26" s="88"/>
      <c r="E26" s="31">
        <v>1100</v>
      </c>
      <c r="F26" s="146">
        <f t="shared" si="0"/>
        <v>1210</v>
      </c>
      <c r="G26" s="33">
        <v>112046</v>
      </c>
      <c r="H26" s="50" t="s">
        <v>452</v>
      </c>
      <c r="I26" s="55" t="s">
        <v>100</v>
      </c>
      <c r="J26" s="95"/>
      <c r="K26" s="56">
        <v>2500</v>
      </c>
      <c r="L26" s="37">
        <f t="shared" si="1"/>
        <v>2750</v>
      </c>
    </row>
    <row r="27" spans="1:12" ht="18.45" customHeight="1" x14ac:dyDescent="0.2">
      <c r="A27" s="43">
        <v>62270</v>
      </c>
      <c r="B27" s="30" t="s">
        <v>102</v>
      </c>
      <c r="C27" s="13" t="s">
        <v>306</v>
      </c>
      <c r="D27" s="88"/>
      <c r="E27" s="31">
        <v>200</v>
      </c>
      <c r="F27" s="146">
        <f t="shared" si="0"/>
        <v>220.00000000000003</v>
      </c>
      <c r="G27" s="140" t="s">
        <v>230</v>
      </c>
      <c r="H27" s="141"/>
      <c r="I27" s="141"/>
      <c r="J27" s="141"/>
      <c r="K27" s="141"/>
      <c r="L27" s="142"/>
    </row>
    <row r="28" spans="1:12" ht="18.45" customHeight="1" x14ac:dyDescent="0.2">
      <c r="A28" s="43">
        <v>62280</v>
      </c>
      <c r="B28" s="30" t="s">
        <v>104</v>
      </c>
      <c r="C28" s="13" t="s">
        <v>307</v>
      </c>
      <c r="D28" s="88"/>
      <c r="E28" s="31">
        <v>700</v>
      </c>
      <c r="F28" s="146">
        <f t="shared" si="0"/>
        <v>770.00000000000011</v>
      </c>
      <c r="G28" s="25">
        <v>210091</v>
      </c>
      <c r="H28" s="49" t="s">
        <v>105</v>
      </c>
      <c r="I28" s="53" t="s">
        <v>352</v>
      </c>
      <c r="J28" s="93"/>
      <c r="K28" s="51">
        <v>800</v>
      </c>
      <c r="L28" s="29">
        <f t="shared" ref="L28:L43" si="2">K28*1.1</f>
        <v>880.00000000000011</v>
      </c>
    </row>
    <row r="29" spans="1:12" ht="18.45" customHeight="1" x14ac:dyDescent="0.2">
      <c r="A29" s="43">
        <v>62290</v>
      </c>
      <c r="B29" s="30" t="s">
        <v>107</v>
      </c>
      <c r="C29" s="13" t="s">
        <v>308</v>
      </c>
      <c r="D29" s="88"/>
      <c r="E29" s="31">
        <v>200</v>
      </c>
      <c r="F29" s="146">
        <f t="shared" si="0"/>
        <v>220.00000000000003</v>
      </c>
      <c r="G29" s="11">
        <v>210092</v>
      </c>
      <c r="H29" s="12" t="s">
        <v>108</v>
      </c>
      <c r="I29" s="54" t="s">
        <v>353</v>
      </c>
      <c r="J29" s="94"/>
      <c r="K29" s="52">
        <v>800</v>
      </c>
      <c r="L29" s="32">
        <f t="shared" si="2"/>
        <v>880.00000000000011</v>
      </c>
    </row>
    <row r="30" spans="1:12" ht="18.45" customHeight="1" x14ac:dyDescent="0.2">
      <c r="A30" s="43">
        <v>62300</v>
      </c>
      <c r="B30" s="30" t="s">
        <v>110</v>
      </c>
      <c r="C30" s="13" t="s">
        <v>309</v>
      </c>
      <c r="D30" s="88"/>
      <c r="E30" s="31">
        <v>700</v>
      </c>
      <c r="F30" s="146">
        <f t="shared" si="0"/>
        <v>770.00000000000011</v>
      </c>
      <c r="G30" s="11">
        <v>210093</v>
      </c>
      <c r="H30" s="12" t="s">
        <v>111</v>
      </c>
      <c r="I30" s="54" t="s">
        <v>354</v>
      </c>
      <c r="J30" s="94"/>
      <c r="K30" s="52">
        <v>800</v>
      </c>
      <c r="L30" s="32">
        <f t="shared" si="2"/>
        <v>880.00000000000011</v>
      </c>
    </row>
    <row r="31" spans="1:12" ht="18.45" customHeight="1" x14ac:dyDescent="0.2">
      <c r="A31" s="43">
        <v>62310</v>
      </c>
      <c r="B31" s="30" t="s">
        <v>112</v>
      </c>
      <c r="C31" s="13" t="s">
        <v>310</v>
      </c>
      <c r="D31" s="88"/>
      <c r="E31" s="31">
        <v>900</v>
      </c>
      <c r="F31" s="146">
        <f t="shared" si="0"/>
        <v>990.00000000000011</v>
      </c>
      <c r="G31" s="11">
        <v>210094</v>
      </c>
      <c r="H31" s="12" t="s">
        <v>113</v>
      </c>
      <c r="I31" s="54" t="s">
        <v>355</v>
      </c>
      <c r="J31" s="94"/>
      <c r="K31" s="52">
        <v>800</v>
      </c>
      <c r="L31" s="32">
        <f t="shared" si="2"/>
        <v>880.00000000000011</v>
      </c>
    </row>
    <row r="32" spans="1:12" ht="18.45" customHeight="1" x14ac:dyDescent="0.2">
      <c r="A32" s="43">
        <v>62320</v>
      </c>
      <c r="B32" s="30" t="s">
        <v>115</v>
      </c>
      <c r="C32" s="13" t="s">
        <v>311</v>
      </c>
      <c r="D32" s="88"/>
      <c r="E32" s="31">
        <v>600</v>
      </c>
      <c r="F32" s="146">
        <f t="shared" si="0"/>
        <v>660</v>
      </c>
      <c r="G32" s="11">
        <v>210095</v>
      </c>
      <c r="H32" s="12" t="s">
        <v>116</v>
      </c>
      <c r="I32" s="54" t="s">
        <v>356</v>
      </c>
      <c r="J32" s="94"/>
      <c r="K32" s="52">
        <v>800</v>
      </c>
      <c r="L32" s="32">
        <f t="shared" si="2"/>
        <v>880.00000000000011</v>
      </c>
    </row>
    <row r="33" spans="1:12" ht="18.45" customHeight="1" x14ac:dyDescent="0.2">
      <c r="A33" s="43">
        <v>62330</v>
      </c>
      <c r="B33" s="30" t="s">
        <v>117</v>
      </c>
      <c r="C33" s="13" t="s">
        <v>312</v>
      </c>
      <c r="D33" s="88"/>
      <c r="E33" s="31">
        <v>900</v>
      </c>
      <c r="F33" s="146">
        <f t="shared" si="0"/>
        <v>990.00000000000011</v>
      </c>
      <c r="G33" s="11">
        <v>210096</v>
      </c>
      <c r="H33" s="12" t="s">
        <v>118</v>
      </c>
      <c r="I33" s="54" t="s">
        <v>357</v>
      </c>
      <c r="J33" s="94"/>
      <c r="K33" s="52">
        <v>800</v>
      </c>
      <c r="L33" s="32">
        <f t="shared" si="2"/>
        <v>880.00000000000011</v>
      </c>
    </row>
    <row r="34" spans="1:12" ht="18.45" customHeight="1" x14ac:dyDescent="0.2">
      <c r="A34" s="43">
        <v>62340</v>
      </c>
      <c r="B34" s="30" t="s">
        <v>119</v>
      </c>
      <c r="C34" s="13" t="s">
        <v>313</v>
      </c>
      <c r="D34" s="88"/>
      <c r="E34" s="31">
        <v>700</v>
      </c>
      <c r="F34" s="146">
        <f t="shared" si="0"/>
        <v>770.00000000000011</v>
      </c>
      <c r="G34" s="11">
        <v>210097</v>
      </c>
      <c r="H34" s="12" t="s">
        <v>120</v>
      </c>
      <c r="I34" s="54" t="s">
        <v>358</v>
      </c>
      <c r="J34" s="94"/>
      <c r="K34" s="52">
        <v>800</v>
      </c>
      <c r="L34" s="32">
        <f t="shared" si="2"/>
        <v>880.00000000000011</v>
      </c>
    </row>
    <row r="35" spans="1:12" ht="18.45" customHeight="1" x14ac:dyDescent="0.2">
      <c r="A35" s="43">
        <v>62350</v>
      </c>
      <c r="B35" s="30" t="s">
        <v>122</v>
      </c>
      <c r="C35" s="13" t="s">
        <v>314</v>
      </c>
      <c r="D35" s="88"/>
      <c r="E35" s="31">
        <v>200</v>
      </c>
      <c r="F35" s="146">
        <f t="shared" si="0"/>
        <v>220.00000000000003</v>
      </c>
      <c r="G35" s="11">
        <v>210098</v>
      </c>
      <c r="H35" s="12" t="s">
        <v>123</v>
      </c>
      <c r="I35" s="54" t="s">
        <v>359</v>
      </c>
      <c r="J35" s="94"/>
      <c r="K35" s="52">
        <v>800</v>
      </c>
      <c r="L35" s="32">
        <f t="shared" si="2"/>
        <v>880.00000000000011</v>
      </c>
    </row>
    <row r="36" spans="1:12" ht="18.45" customHeight="1" x14ac:dyDescent="0.2">
      <c r="A36" s="43">
        <v>62360</v>
      </c>
      <c r="B36" s="30" t="s">
        <v>124</v>
      </c>
      <c r="C36" s="13" t="s">
        <v>315</v>
      </c>
      <c r="D36" s="88"/>
      <c r="E36" s="31">
        <v>900</v>
      </c>
      <c r="F36" s="146">
        <f t="shared" si="0"/>
        <v>990.00000000000011</v>
      </c>
      <c r="G36" s="11">
        <v>210099</v>
      </c>
      <c r="H36" s="12" t="s">
        <v>125</v>
      </c>
      <c r="I36" s="54" t="s">
        <v>360</v>
      </c>
      <c r="J36" s="94"/>
      <c r="K36" s="52">
        <v>800</v>
      </c>
      <c r="L36" s="32">
        <f t="shared" si="2"/>
        <v>880.00000000000011</v>
      </c>
    </row>
    <row r="37" spans="1:12" ht="18.45" customHeight="1" x14ac:dyDescent="0.2">
      <c r="A37" s="43">
        <v>62370</v>
      </c>
      <c r="B37" s="30" t="s">
        <v>126</v>
      </c>
      <c r="C37" s="13" t="s">
        <v>316</v>
      </c>
      <c r="D37" s="88"/>
      <c r="E37" s="31">
        <v>1100</v>
      </c>
      <c r="F37" s="146">
        <f t="shared" si="0"/>
        <v>1210</v>
      </c>
      <c r="G37" s="11">
        <v>210100</v>
      </c>
      <c r="H37" s="12" t="s">
        <v>127</v>
      </c>
      <c r="I37" s="54" t="s">
        <v>361</v>
      </c>
      <c r="J37" s="94"/>
      <c r="K37" s="52">
        <v>800</v>
      </c>
      <c r="L37" s="32">
        <f t="shared" si="2"/>
        <v>880.00000000000011</v>
      </c>
    </row>
    <row r="38" spans="1:12" ht="18.45" customHeight="1" x14ac:dyDescent="0.2">
      <c r="A38" s="43">
        <v>62380</v>
      </c>
      <c r="B38" s="30" t="s">
        <v>128</v>
      </c>
      <c r="C38" s="13" t="s">
        <v>317</v>
      </c>
      <c r="D38" s="88"/>
      <c r="E38" s="31">
        <v>200</v>
      </c>
      <c r="F38" s="146">
        <f t="shared" si="0"/>
        <v>220.00000000000003</v>
      </c>
      <c r="G38" s="11">
        <v>210101</v>
      </c>
      <c r="H38" s="12" t="s">
        <v>129</v>
      </c>
      <c r="I38" s="54" t="s">
        <v>362</v>
      </c>
      <c r="J38" s="94"/>
      <c r="K38" s="52">
        <v>800</v>
      </c>
      <c r="L38" s="32">
        <f t="shared" si="2"/>
        <v>880.00000000000011</v>
      </c>
    </row>
    <row r="39" spans="1:12" ht="18.45" customHeight="1" x14ac:dyDescent="0.2">
      <c r="A39" s="43">
        <v>62390</v>
      </c>
      <c r="B39" s="30" t="s">
        <v>130</v>
      </c>
      <c r="C39" s="13" t="s">
        <v>318</v>
      </c>
      <c r="D39" s="88"/>
      <c r="E39" s="31">
        <v>500</v>
      </c>
      <c r="F39" s="146">
        <f t="shared" si="0"/>
        <v>550</v>
      </c>
      <c r="G39" s="11">
        <v>210102</v>
      </c>
      <c r="H39" s="12" t="s">
        <v>131</v>
      </c>
      <c r="I39" s="54" t="s">
        <v>363</v>
      </c>
      <c r="J39" s="94"/>
      <c r="K39" s="52">
        <v>800</v>
      </c>
      <c r="L39" s="32">
        <f t="shared" si="2"/>
        <v>880.00000000000011</v>
      </c>
    </row>
    <row r="40" spans="1:12" ht="18.45" customHeight="1" x14ac:dyDescent="0.2">
      <c r="A40" s="43">
        <v>62400</v>
      </c>
      <c r="B40" s="30" t="s">
        <v>132</v>
      </c>
      <c r="C40" s="13" t="s">
        <v>319</v>
      </c>
      <c r="D40" s="88"/>
      <c r="E40" s="31">
        <v>1100</v>
      </c>
      <c r="F40" s="146">
        <f t="shared" si="0"/>
        <v>1210</v>
      </c>
      <c r="G40" s="11">
        <v>210103</v>
      </c>
      <c r="H40" s="12" t="s">
        <v>133</v>
      </c>
      <c r="I40" s="54" t="s">
        <v>364</v>
      </c>
      <c r="J40" s="94"/>
      <c r="K40" s="52">
        <v>800</v>
      </c>
      <c r="L40" s="32">
        <f t="shared" si="2"/>
        <v>880.00000000000011</v>
      </c>
    </row>
    <row r="41" spans="1:12" ht="18.45" customHeight="1" x14ac:dyDescent="0.2">
      <c r="A41" s="43">
        <v>62410</v>
      </c>
      <c r="B41" s="30" t="s">
        <v>134</v>
      </c>
      <c r="C41" s="13" t="s">
        <v>320</v>
      </c>
      <c r="D41" s="88"/>
      <c r="E41" s="31">
        <v>1500</v>
      </c>
      <c r="F41" s="146">
        <f t="shared" si="0"/>
        <v>1650.0000000000002</v>
      </c>
      <c r="G41" s="11">
        <v>210104</v>
      </c>
      <c r="H41" s="12" t="s">
        <v>135</v>
      </c>
      <c r="I41" s="54" t="s">
        <v>365</v>
      </c>
      <c r="J41" s="94"/>
      <c r="K41" s="52">
        <v>800</v>
      </c>
      <c r="L41" s="32">
        <f t="shared" si="2"/>
        <v>880.00000000000011</v>
      </c>
    </row>
    <row r="42" spans="1:12" ht="18.45" customHeight="1" x14ac:dyDescent="0.2">
      <c r="A42" s="43">
        <v>62420</v>
      </c>
      <c r="B42" s="30" t="s">
        <v>136</v>
      </c>
      <c r="C42" s="13" t="s">
        <v>321</v>
      </c>
      <c r="D42" s="88"/>
      <c r="E42" s="31">
        <v>2000</v>
      </c>
      <c r="F42" s="146">
        <f t="shared" si="0"/>
        <v>2200</v>
      </c>
      <c r="G42" s="11">
        <v>210105</v>
      </c>
      <c r="H42" s="12" t="s">
        <v>137</v>
      </c>
      <c r="I42" s="54" t="s">
        <v>366</v>
      </c>
      <c r="J42" s="94"/>
      <c r="K42" s="52">
        <v>800</v>
      </c>
      <c r="L42" s="32">
        <f t="shared" si="2"/>
        <v>880.00000000000011</v>
      </c>
    </row>
    <row r="43" spans="1:12" ht="18.45" customHeight="1" x14ac:dyDescent="0.2">
      <c r="A43" s="43">
        <v>62430</v>
      </c>
      <c r="B43" s="30" t="s">
        <v>138</v>
      </c>
      <c r="C43" s="13" t="s">
        <v>322</v>
      </c>
      <c r="D43" s="88"/>
      <c r="E43" s="31">
        <v>2200</v>
      </c>
      <c r="F43" s="146">
        <f t="shared" si="0"/>
        <v>2420</v>
      </c>
      <c r="G43" s="33">
        <v>210106</v>
      </c>
      <c r="H43" s="50" t="s">
        <v>139</v>
      </c>
      <c r="I43" s="55" t="s">
        <v>367</v>
      </c>
      <c r="J43" s="95"/>
      <c r="K43" s="56">
        <v>800</v>
      </c>
      <c r="L43" s="37">
        <f t="shared" si="2"/>
        <v>880.00000000000011</v>
      </c>
    </row>
    <row r="44" spans="1:12" ht="18.45" customHeight="1" x14ac:dyDescent="0.2">
      <c r="A44" s="43">
        <v>62440</v>
      </c>
      <c r="B44" s="30" t="s">
        <v>141</v>
      </c>
      <c r="C44" s="13" t="s">
        <v>323</v>
      </c>
      <c r="D44" s="88"/>
      <c r="E44" s="31">
        <v>200</v>
      </c>
      <c r="F44" s="146">
        <f t="shared" si="0"/>
        <v>220.00000000000003</v>
      </c>
      <c r="G44" s="140" t="s">
        <v>415</v>
      </c>
      <c r="H44" s="141"/>
      <c r="I44" s="141"/>
      <c r="J44" s="141"/>
      <c r="K44" s="141"/>
      <c r="L44" s="142"/>
    </row>
    <row r="45" spans="1:12" ht="18.45" customHeight="1" x14ac:dyDescent="0.2">
      <c r="A45" s="43">
        <v>62450</v>
      </c>
      <c r="B45" s="30" t="s">
        <v>142</v>
      </c>
      <c r="C45" s="13" t="s">
        <v>324</v>
      </c>
      <c r="D45" s="88"/>
      <c r="E45" s="31">
        <v>900</v>
      </c>
      <c r="F45" s="146">
        <f t="shared" si="0"/>
        <v>990.00000000000011</v>
      </c>
      <c r="G45" s="25">
        <v>120010</v>
      </c>
      <c r="H45" s="26" t="s">
        <v>179</v>
      </c>
      <c r="I45" s="45" t="s">
        <v>333</v>
      </c>
      <c r="J45" s="90"/>
      <c r="K45" s="46">
        <v>1250</v>
      </c>
      <c r="L45" s="29">
        <f t="shared" ref="L45:L63" si="3">K45*1.1</f>
        <v>1375</v>
      </c>
    </row>
    <row r="46" spans="1:12" ht="18.45" customHeight="1" x14ac:dyDescent="0.2">
      <c r="A46" s="43">
        <v>62460</v>
      </c>
      <c r="B46" s="30" t="s">
        <v>143</v>
      </c>
      <c r="C46" s="13" t="s">
        <v>325</v>
      </c>
      <c r="D46" s="88"/>
      <c r="E46" s="31">
        <v>2400</v>
      </c>
      <c r="F46" s="146">
        <f t="shared" si="0"/>
        <v>2640</v>
      </c>
      <c r="G46" s="11">
        <v>120020</v>
      </c>
      <c r="H46" s="30" t="s">
        <v>180</v>
      </c>
      <c r="I46" s="47" t="s">
        <v>334</v>
      </c>
      <c r="J46" s="91"/>
      <c r="K46" s="48">
        <v>1250</v>
      </c>
      <c r="L46" s="32">
        <f t="shared" si="3"/>
        <v>1375</v>
      </c>
    </row>
    <row r="47" spans="1:12" ht="18.45" customHeight="1" x14ac:dyDescent="0.2">
      <c r="A47" s="43">
        <v>62470</v>
      </c>
      <c r="B47" s="30" t="s">
        <v>144</v>
      </c>
      <c r="C47" s="13" t="s">
        <v>326</v>
      </c>
      <c r="D47" s="88"/>
      <c r="E47" s="31">
        <v>2200</v>
      </c>
      <c r="F47" s="146">
        <f t="shared" si="0"/>
        <v>2420</v>
      </c>
      <c r="G47" s="11">
        <v>120030</v>
      </c>
      <c r="H47" s="30" t="s">
        <v>182</v>
      </c>
      <c r="I47" s="47" t="s">
        <v>335</v>
      </c>
      <c r="J47" s="91"/>
      <c r="K47" s="48">
        <v>1250</v>
      </c>
      <c r="L47" s="32">
        <f t="shared" si="3"/>
        <v>1375</v>
      </c>
    </row>
    <row r="48" spans="1:12" ht="18.45" customHeight="1" x14ac:dyDescent="0.2">
      <c r="A48" s="43">
        <v>62480</v>
      </c>
      <c r="B48" s="30" t="s">
        <v>145</v>
      </c>
      <c r="C48" s="13" t="s">
        <v>327</v>
      </c>
      <c r="D48" s="88"/>
      <c r="E48" s="31">
        <v>2000</v>
      </c>
      <c r="F48" s="146">
        <f t="shared" si="0"/>
        <v>2200</v>
      </c>
      <c r="G48" s="11">
        <v>120040</v>
      </c>
      <c r="H48" s="30" t="s">
        <v>185</v>
      </c>
      <c r="I48" s="47" t="s">
        <v>336</v>
      </c>
      <c r="J48" s="91"/>
      <c r="K48" s="48">
        <v>1890</v>
      </c>
      <c r="L48" s="32">
        <f t="shared" si="3"/>
        <v>2079</v>
      </c>
    </row>
    <row r="49" spans="1:12" ht="18.45" customHeight="1" x14ac:dyDescent="0.2">
      <c r="A49" s="43">
        <v>62490</v>
      </c>
      <c r="B49" s="30" t="s">
        <v>148</v>
      </c>
      <c r="C49" s="13" t="s">
        <v>328</v>
      </c>
      <c r="D49" s="88"/>
      <c r="E49" s="31">
        <v>900</v>
      </c>
      <c r="F49" s="146">
        <f t="shared" si="0"/>
        <v>990.00000000000011</v>
      </c>
      <c r="G49" s="11">
        <v>120050</v>
      </c>
      <c r="H49" s="30" t="s">
        <v>188</v>
      </c>
      <c r="I49" s="47" t="s">
        <v>337</v>
      </c>
      <c r="J49" s="91"/>
      <c r="K49" s="48">
        <v>1890</v>
      </c>
      <c r="L49" s="32">
        <f t="shared" si="3"/>
        <v>2079</v>
      </c>
    </row>
    <row r="50" spans="1:12" ht="18.45" customHeight="1" x14ac:dyDescent="0.2">
      <c r="A50" s="43">
        <v>62491</v>
      </c>
      <c r="B50" s="30" t="s">
        <v>149</v>
      </c>
      <c r="C50" s="13" t="s">
        <v>329</v>
      </c>
      <c r="D50" s="88"/>
      <c r="E50" s="31">
        <v>1200</v>
      </c>
      <c r="F50" s="146">
        <f t="shared" si="0"/>
        <v>1320</v>
      </c>
      <c r="G50" s="11">
        <v>120070</v>
      </c>
      <c r="H50" s="30" t="s">
        <v>190</v>
      </c>
      <c r="I50" s="47" t="s">
        <v>338</v>
      </c>
      <c r="J50" s="91"/>
      <c r="K50" s="48">
        <v>1250</v>
      </c>
      <c r="L50" s="32">
        <f t="shared" si="3"/>
        <v>1375</v>
      </c>
    </row>
    <row r="51" spans="1:12" ht="18.45" customHeight="1" x14ac:dyDescent="0.2">
      <c r="A51" s="43">
        <v>62492</v>
      </c>
      <c r="B51" s="30" t="s">
        <v>150</v>
      </c>
      <c r="C51" s="13" t="s">
        <v>330</v>
      </c>
      <c r="D51" s="88"/>
      <c r="E51" s="31">
        <v>640</v>
      </c>
      <c r="F51" s="146">
        <f t="shared" si="0"/>
        <v>704</v>
      </c>
      <c r="G51" s="11">
        <v>120080</v>
      </c>
      <c r="H51" s="30" t="s">
        <v>192</v>
      </c>
      <c r="I51" s="47" t="s">
        <v>339</v>
      </c>
      <c r="J51" s="91"/>
      <c r="K51" s="48">
        <v>1250</v>
      </c>
      <c r="L51" s="32">
        <f t="shared" si="3"/>
        <v>1375</v>
      </c>
    </row>
    <row r="52" spans="1:12" ht="18.45" customHeight="1" x14ac:dyDescent="0.2">
      <c r="A52" s="43">
        <v>62493</v>
      </c>
      <c r="B52" s="30" t="s">
        <v>151</v>
      </c>
      <c r="C52" s="13" t="s">
        <v>331</v>
      </c>
      <c r="D52" s="88"/>
      <c r="E52" s="31">
        <v>640</v>
      </c>
      <c r="F52" s="146">
        <f t="shared" si="0"/>
        <v>704</v>
      </c>
      <c r="G52" s="11">
        <v>120090</v>
      </c>
      <c r="H52" s="30" t="s">
        <v>195</v>
      </c>
      <c r="I52" s="47" t="s">
        <v>340</v>
      </c>
      <c r="J52" s="91"/>
      <c r="K52" s="48">
        <v>1250</v>
      </c>
      <c r="L52" s="32">
        <f t="shared" si="3"/>
        <v>1375</v>
      </c>
    </row>
    <row r="53" spans="1:12" ht="18.45" customHeight="1" x14ac:dyDescent="0.2">
      <c r="A53" s="43">
        <v>62494</v>
      </c>
      <c r="B53" s="30" t="s">
        <v>154</v>
      </c>
      <c r="C53" s="13" t="s">
        <v>332</v>
      </c>
      <c r="D53" s="88"/>
      <c r="E53" s="31">
        <v>1000</v>
      </c>
      <c r="F53" s="146">
        <f t="shared" si="0"/>
        <v>1100</v>
      </c>
      <c r="G53" s="11">
        <v>120100</v>
      </c>
      <c r="H53" s="30" t="s">
        <v>200</v>
      </c>
      <c r="I53" s="47" t="s">
        <v>341</v>
      </c>
      <c r="J53" s="91" t="s">
        <v>487</v>
      </c>
      <c r="K53" s="48">
        <v>1890</v>
      </c>
      <c r="L53" s="32">
        <f t="shared" si="3"/>
        <v>2079</v>
      </c>
    </row>
    <row r="54" spans="1:12" ht="18.45" customHeight="1" x14ac:dyDescent="0.2">
      <c r="A54" s="44">
        <v>62500</v>
      </c>
      <c r="B54" s="34" t="s">
        <v>155</v>
      </c>
      <c r="C54" s="35" t="s">
        <v>260</v>
      </c>
      <c r="D54" s="89"/>
      <c r="E54" s="36">
        <v>1500</v>
      </c>
      <c r="F54" s="147">
        <f t="shared" si="0"/>
        <v>1650.0000000000002</v>
      </c>
      <c r="G54" s="11">
        <v>120110</v>
      </c>
      <c r="H54" s="30" t="s">
        <v>202</v>
      </c>
      <c r="I54" s="47" t="s">
        <v>342</v>
      </c>
      <c r="J54" s="91"/>
      <c r="K54" s="48">
        <v>1890</v>
      </c>
      <c r="L54" s="32">
        <f t="shared" si="3"/>
        <v>2079</v>
      </c>
    </row>
    <row r="55" spans="1:12" ht="18.45" customHeight="1" x14ac:dyDescent="0.2">
      <c r="A55" s="143" t="s">
        <v>248</v>
      </c>
      <c r="B55" s="141"/>
      <c r="C55" s="141"/>
      <c r="D55" s="141"/>
      <c r="E55" s="144"/>
      <c r="F55" s="141"/>
      <c r="G55" s="11">
        <v>120120</v>
      </c>
      <c r="H55" s="30" t="s">
        <v>204</v>
      </c>
      <c r="I55" s="47" t="s">
        <v>343</v>
      </c>
      <c r="J55" s="91"/>
      <c r="K55" s="48">
        <v>1890</v>
      </c>
      <c r="L55" s="32">
        <f t="shared" si="3"/>
        <v>2079</v>
      </c>
    </row>
    <row r="56" spans="1:12" ht="18.45" customHeight="1" x14ac:dyDescent="0.2">
      <c r="A56" s="25">
        <v>20087</v>
      </c>
      <c r="B56" s="49" t="s">
        <v>457</v>
      </c>
      <c r="C56" s="27" t="s">
        <v>283</v>
      </c>
      <c r="D56" s="87"/>
      <c r="E56" s="28">
        <v>550</v>
      </c>
      <c r="F56" s="145">
        <f t="shared" ref="F56:F61" si="4">E56*1.1</f>
        <v>605</v>
      </c>
      <c r="G56" s="11">
        <v>120130</v>
      </c>
      <c r="H56" s="30" t="s">
        <v>208</v>
      </c>
      <c r="I56" s="47" t="s">
        <v>344</v>
      </c>
      <c r="J56" s="91"/>
      <c r="K56" s="48">
        <v>1890</v>
      </c>
      <c r="L56" s="32">
        <f t="shared" si="3"/>
        <v>2079</v>
      </c>
    </row>
    <row r="57" spans="1:12" ht="18.45" customHeight="1" x14ac:dyDescent="0.2">
      <c r="A57" s="11">
        <v>20088</v>
      </c>
      <c r="B57" s="12" t="s">
        <v>458</v>
      </c>
      <c r="C57" s="13" t="s">
        <v>284</v>
      </c>
      <c r="D57" s="88"/>
      <c r="E57" s="31">
        <v>550</v>
      </c>
      <c r="F57" s="146">
        <f t="shared" si="4"/>
        <v>605</v>
      </c>
      <c r="G57" s="11">
        <v>120140</v>
      </c>
      <c r="H57" s="30" t="s">
        <v>209</v>
      </c>
      <c r="I57" s="47" t="s">
        <v>345</v>
      </c>
      <c r="J57" s="91" t="s">
        <v>487</v>
      </c>
      <c r="K57" s="48">
        <v>2500</v>
      </c>
      <c r="L57" s="32">
        <f t="shared" si="3"/>
        <v>2750</v>
      </c>
    </row>
    <row r="58" spans="1:12" ht="18.45" customHeight="1" x14ac:dyDescent="0.2">
      <c r="A58" s="11">
        <v>20089</v>
      </c>
      <c r="B58" s="12" t="s">
        <v>459</v>
      </c>
      <c r="C58" s="13" t="s">
        <v>285</v>
      </c>
      <c r="D58" s="88"/>
      <c r="E58" s="31">
        <v>550</v>
      </c>
      <c r="F58" s="146">
        <f t="shared" si="4"/>
        <v>605</v>
      </c>
      <c r="G58" s="11">
        <v>120150</v>
      </c>
      <c r="H58" s="30" t="s">
        <v>211</v>
      </c>
      <c r="I58" s="47" t="s">
        <v>346</v>
      </c>
      <c r="J58" s="91"/>
      <c r="K58" s="48">
        <v>2500</v>
      </c>
      <c r="L58" s="32">
        <f t="shared" si="3"/>
        <v>2750</v>
      </c>
    </row>
    <row r="59" spans="1:12" ht="18.45" customHeight="1" x14ac:dyDescent="0.2">
      <c r="A59" s="11">
        <v>20090</v>
      </c>
      <c r="B59" s="12" t="s">
        <v>454</v>
      </c>
      <c r="C59" s="13" t="s">
        <v>286</v>
      </c>
      <c r="D59" s="88"/>
      <c r="E59" s="31">
        <v>550</v>
      </c>
      <c r="F59" s="146">
        <f t="shared" si="4"/>
        <v>605</v>
      </c>
      <c r="G59" s="11">
        <v>120160</v>
      </c>
      <c r="H59" s="30" t="s">
        <v>213</v>
      </c>
      <c r="I59" s="47" t="s">
        <v>347</v>
      </c>
      <c r="J59" s="91"/>
      <c r="K59" s="48">
        <v>1890</v>
      </c>
      <c r="L59" s="32">
        <f t="shared" si="3"/>
        <v>2079</v>
      </c>
    </row>
    <row r="60" spans="1:12" ht="18.45" customHeight="1" x14ac:dyDescent="0.2">
      <c r="A60" s="11">
        <v>20091</v>
      </c>
      <c r="B60" s="12" t="s">
        <v>455</v>
      </c>
      <c r="C60" s="13" t="s">
        <v>287</v>
      </c>
      <c r="D60" s="88"/>
      <c r="E60" s="31">
        <v>3300</v>
      </c>
      <c r="F60" s="146">
        <f t="shared" si="4"/>
        <v>3630.0000000000005</v>
      </c>
      <c r="G60" s="11">
        <v>120170</v>
      </c>
      <c r="H60" s="30" t="s">
        <v>216</v>
      </c>
      <c r="I60" s="47" t="s">
        <v>348</v>
      </c>
      <c r="J60" s="91"/>
      <c r="K60" s="48">
        <v>1890</v>
      </c>
      <c r="L60" s="32">
        <f t="shared" si="3"/>
        <v>2079</v>
      </c>
    </row>
    <row r="61" spans="1:12" ht="18.45" customHeight="1" x14ac:dyDescent="0.2">
      <c r="A61" s="33">
        <v>20092</v>
      </c>
      <c r="B61" s="50" t="s">
        <v>456</v>
      </c>
      <c r="C61" s="35" t="s">
        <v>288</v>
      </c>
      <c r="D61" s="89"/>
      <c r="E61" s="36">
        <v>4400</v>
      </c>
      <c r="F61" s="147">
        <f t="shared" si="4"/>
        <v>4840</v>
      </c>
      <c r="G61" s="11">
        <v>120180</v>
      </c>
      <c r="H61" s="30" t="s">
        <v>219</v>
      </c>
      <c r="I61" s="47" t="s">
        <v>349</v>
      </c>
      <c r="J61" s="91"/>
      <c r="K61" s="48">
        <v>1890</v>
      </c>
      <c r="L61" s="32">
        <f t="shared" si="3"/>
        <v>2079</v>
      </c>
    </row>
    <row r="62" spans="1:12" ht="18.45" customHeight="1" x14ac:dyDescent="0.2">
      <c r="A62" s="143" t="s">
        <v>193</v>
      </c>
      <c r="B62" s="141"/>
      <c r="C62" s="141"/>
      <c r="D62" s="141"/>
      <c r="E62" s="141"/>
      <c r="F62" s="141"/>
      <c r="G62" s="11">
        <v>120190</v>
      </c>
      <c r="H62" s="30" t="s">
        <v>222</v>
      </c>
      <c r="I62" s="47" t="s">
        <v>350</v>
      </c>
      <c r="J62" s="91"/>
      <c r="K62" s="48">
        <v>1890</v>
      </c>
      <c r="L62" s="32">
        <f t="shared" si="3"/>
        <v>2079</v>
      </c>
    </row>
    <row r="63" spans="1:12" ht="18.45" customHeight="1" thickBot="1" x14ac:dyDescent="0.25">
      <c r="A63" s="38">
        <v>90200</v>
      </c>
      <c r="B63" s="39" t="s">
        <v>196</v>
      </c>
      <c r="C63" s="40" t="s">
        <v>197</v>
      </c>
      <c r="D63" s="99"/>
      <c r="E63" s="41">
        <v>1381</v>
      </c>
      <c r="F63" s="148">
        <f>E63*1.1</f>
        <v>1519.1000000000001</v>
      </c>
      <c r="G63" s="19">
        <v>120200</v>
      </c>
      <c r="H63" s="57" t="s">
        <v>223</v>
      </c>
      <c r="I63" s="58" t="s">
        <v>351</v>
      </c>
      <c r="J63" s="92"/>
      <c r="K63" s="59">
        <v>4300</v>
      </c>
      <c r="L63" s="60">
        <f t="shared" si="3"/>
        <v>4730</v>
      </c>
    </row>
    <row r="64" spans="1:12" ht="18.45" customHeight="1" x14ac:dyDescent="0.2">
      <c r="A64" s="143" t="s">
        <v>201</v>
      </c>
      <c r="B64" s="141"/>
      <c r="C64" s="141"/>
      <c r="D64" s="141"/>
      <c r="E64" s="141"/>
      <c r="F64" s="141"/>
      <c r="G64" s="140" t="s">
        <v>210</v>
      </c>
      <c r="H64" s="141"/>
      <c r="I64" s="141"/>
      <c r="J64" s="141"/>
      <c r="K64" s="141"/>
      <c r="L64" s="142"/>
    </row>
    <row r="65" spans="1:12" ht="18.45" customHeight="1" x14ac:dyDescent="0.2">
      <c r="A65" s="25">
        <v>80212</v>
      </c>
      <c r="B65" s="26" t="s">
        <v>599</v>
      </c>
      <c r="C65" s="27" t="s">
        <v>203</v>
      </c>
      <c r="D65" s="100"/>
      <c r="E65" s="28">
        <v>1180</v>
      </c>
      <c r="F65" s="145">
        <f>E65*1.1</f>
        <v>1298</v>
      </c>
      <c r="G65" s="25">
        <v>200035</v>
      </c>
      <c r="H65" s="26" t="s">
        <v>212</v>
      </c>
      <c r="I65" s="27" t="s">
        <v>256</v>
      </c>
      <c r="J65" s="100"/>
      <c r="K65" s="28">
        <v>5200</v>
      </c>
      <c r="L65" s="29">
        <f>K65*1.1</f>
        <v>5720.0000000000009</v>
      </c>
    </row>
    <row r="66" spans="1:12" ht="18.45" customHeight="1" x14ac:dyDescent="0.2">
      <c r="A66" s="33">
        <v>80213</v>
      </c>
      <c r="B66" s="34" t="s">
        <v>600</v>
      </c>
      <c r="C66" s="35" t="s">
        <v>205</v>
      </c>
      <c r="D66" s="98"/>
      <c r="E66" s="36">
        <v>1180</v>
      </c>
      <c r="F66" s="147">
        <f>E66*1.1</f>
        <v>1298</v>
      </c>
      <c r="G66" s="11">
        <v>200040</v>
      </c>
      <c r="H66" s="30" t="s">
        <v>214</v>
      </c>
      <c r="I66" s="13" t="s">
        <v>215</v>
      </c>
      <c r="J66" s="96"/>
      <c r="K66" s="31">
        <v>1886</v>
      </c>
      <c r="L66" s="32">
        <f>K66*1.1</f>
        <v>2074.6000000000004</v>
      </c>
    </row>
    <row r="67" spans="1:12" ht="18.45" customHeight="1" x14ac:dyDescent="0.2">
      <c r="A67" s="43"/>
      <c r="B67" s="30"/>
      <c r="C67" s="13"/>
      <c r="D67" s="116"/>
      <c r="E67" s="31"/>
      <c r="F67" s="146"/>
      <c r="G67" s="11">
        <v>200050</v>
      </c>
      <c r="H67" s="30" t="s">
        <v>217</v>
      </c>
      <c r="I67" s="13" t="s">
        <v>218</v>
      </c>
      <c r="J67" s="96"/>
      <c r="K67" s="31">
        <v>1886</v>
      </c>
      <c r="L67" s="32">
        <f>K67*1.1</f>
        <v>2074.6000000000004</v>
      </c>
    </row>
    <row r="68" spans="1:12" ht="18.45" customHeight="1" thickBot="1" x14ac:dyDescent="0.25">
      <c r="A68" s="109"/>
      <c r="B68" s="57"/>
      <c r="C68" s="20"/>
      <c r="D68" s="117"/>
      <c r="E68" s="111"/>
      <c r="F68" s="149"/>
      <c r="G68" s="19">
        <v>200060</v>
      </c>
      <c r="H68" s="57" t="s">
        <v>220</v>
      </c>
      <c r="I68" s="20" t="s">
        <v>221</v>
      </c>
      <c r="J68" s="112"/>
      <c r="K68" s="111">
        <v>1886</v>
      </c>
      <c r="L68" s="60">
        <f>K68*1.1</f>
        <v>2074.6000000000004</v>
      </c>
    </row>
    <row r="69" spans="1:12" ht="12.9" customHeight="1" x14ac:dyDescent="0.2"/>
    <row r="70" spans="1:12" ht="12.9" customHeight="1" x14ac:dyDescent="0.2"/>
    <row r="71" spans="1:12" ht="12.9" customHeight="1" x14ac:dyDescent="0.2"/>
    <row r="72" spans="1:12" ht="12.9" customHeight="1" x14ac:dyDescent="0.2"/>
    <row r="73" spans="1:12" ht="12.9" customHeight="1" x14ac:dyDescent="0.2"/>
    <row r="74" spans="1:12" ht="12.9" customHeight="1" x14ac:dyDescent="0.2"/>
    <row r="75" spans="1:12" ht="12.9" customHeight="1" x14ac:dyDescent="0.2"/>
    <row r="76" spans="1:12" ht="12.9" customHeight="1" x14ac:dyDescent="0.2"/>
    <row r="77" spans="1:12" ht="12.9" customHeight="1" x14ac:dyDescent="0.2"/>
    <row r="78" spans="1:12" ht="12.9" customHeight="1" x14ac:dyDescent="0.2"/>
    <row r="79" spans="1:12" ht="12.9" customHeight="1" x14ac:dyDescent="0.2"/>
    <row r="80" spans="1:12" ht="12.9" customHeight="1" x14ac:dyDescent="0.2"/>
    <row r="81" ht="12.9" customHeight="1" x14ac:dyDescent="0.2"/>
    <row r="82" ht="12.9" customHeight="1" x14ac:dyDescent="0.2"/>
    <row r="83" ht="12.9" customHeight="1" x14ac:dyDescent="0.2"/>
    <row r="84" ht="12.9" customHeight="1" x14ac:dyDescent="0.2"/>
    <row r="85" ht="12.9" customHeight="1" x14ac:dyDescent="0.2"/>
    <row r="86" ht="12.9" customHeight="1" x14ac:dyDescent="0.2"/>
    <row r="87" ht="12.9" customHeight="1" x14ac:dyDescent="0.2"/>
  </sheetData>
  <mergeCells count="7">
    <mergeCell ref="C4:C5"/>
    <mergeCell ref="K7:K8"/>
    <mergeCell ref="L7:L8"/>
    <mergeCell ref="G4:G5"/>
    <mergeCell ref="K2:L2"/>
    <mergeCell ref="K3:K4"/>
    <mergeCell ref="L3:L4"/>
  </mergeCells>
  <phoneticPr fontId="2"/>
  <conditionalFormatting sqref="D11:D54">
    <cfRule type="cellIs" dxfId="1" priority="1" operator="greaterThan">
      <formula>0</formula>
    </cfRule>
  </conditionalFormatting>
  <conditionalFormatting sqref="L3 L5:L7 J11:J26 J28:J43 J45:J63 D56:D61 D63 D65:D68 J65:J68">
    <cfRule type="cellIs" dxfId="0" priority="2" operator="greaterThan">
      <formula>0</formula>
    </cfRule>
  </conditionalFormatting>
  <pageMargins left="0.21" right="0.08" top="0.22" bottom="0.04" header="0.19685039370078741" footer="0.19685039370078741"/>
  <pageSetup paperSize="9" scale="7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商品リストA</vt:lpstr>
      <vt:lpstr>商品リストB</vt:lpstr>
      <vt:lpstr>商品リストC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2025-09-10T05:05:43Z</cp:lastPrinted>
  <dcterms:created xsi:type="dcterms:W3CDTF">2022-04-13T03:54:34Z</dcterms:created>
  <dcterms:modified xsi:type="dcterms:W3CDTF">2025-12-05T03:45:58Z</dcterms:modified>
</cp:coreProperties>
</file>